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BEDF81D-F85E-43EC-91E3-AE619D86B0E4}" xr6:coauthVersionLast="47" xr6:coauthVersionMax="47" xr10:uidLastSave="{00000000-0000-0000-0000-000000000000}"/>
  <bookViews>
    <workbookView xWindow="1050" yWindow="-120" windowWidth="27870" windowHeight="16440" activeTab="2" xr2:uid="{00000000-000D-0000-FFFF-FFFF00000000}"/>
  </bookViews>
  <sheets>
    <sheet name="BalnearioPinhal2010" sheetId="5" r:id="rId1"/>
    <sheet name="D.PedroAlcantara2010" sheetId="6" r:id="rId2"/>
    <sheet name="Tramandai2010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7" l="1"/>
  <c r="D25" i="7"/>
  <c r="G23" i="7" s="1"/>
  <c r="F16" i="7"/>
  <c r="F14" i="7"/>
  <c r="F12" i="7"/>
  <c r="F10" i="7"/>
  <c r="F8" i="7"/>
  <c r="F6" i="7"/>
  <c r="M5" i="7"/>
  <c r="E25" i="6"/>
  <c r="D25" i="6"/>
  <c r="G23" i="6" s="1"/>
  <c r="F6" i="6"/>
  <c r="M5" i="6"/>
  <c r="D25" i="5"/>
  <c r="E25" i="5"/>
  <c r="M5" i="5"/>
  <c r="G6" i="7" l="1"/>
  <c r="G8" i="7"/>
  <c r="G10" i="7"/>
  <c r="G12" i="7"/>
  <c r="G14" i="7"/>
  <c r="G16" i="7"/>
  <c r="G18" i="7"/>
  <c r="G20" i="7"/>
  <c r="G22" i="7"/>
  <c r="F18" i="7"/>
  <c r="F20" i="7"/>
  <c r="F22" i="7"/>
  <c r="F7" i="7"/>
  <c r="F9" i="7"/>
  <c r="F11" i="7"/>
  <c r="F13" i="7"/>
  <c r="F15" i="7"/>
  <c r="F17" i="7"/>
  <c r="F19" i="7"/>
  <c r="F21" i="7"/>
  <c r="F23" i="7"/>
  <c r="G7" i="7"/>
  <c r="G9" i="7"/>
  <c r="G11" i="7"/>
  <c r="G13" i="7"/>
  <c r="G15" i="7"/>
  <c r="G17" i="7"/>
  <c r="G19" i="7"/>
  <c r="G21" i="7"/>
  <c r="F8" i="6"/>
  <c r="F10" i="6"/>
  <c r="F18" i="6"/>
  <c r="F14" i="6"/>
  <c r="F16" i="6"/>
  <c r="F12" i="6"/>
  <c r="F20" i="6"/>
  <c r="G6" i="6"/>
  <c r="G8" i="6"/>
  <c r="G10" i="6"/>
  <c r="G12" i="6"/>
  <c r="G14" i="6"/>
  <c r="G16" i="6"/>
  <c r="G18" i="6"/>
  <c r="G20" i="6"/>
  <c r="F7" i="6"/>
  <c r="F9" i="6"/>
  <c r="F11" i="6"/>
  <c r="F13" i="6"/>
  <c r="F15" i="6"/>
  <c r="F17" i="6"/>
  <c r="F19" i="6"/>
  <c r="F21" i="6"/>
  <c r="F23" i="6"/>
  <c r="F22" i="6"/>
  <c r="G22" i="6"/>
  <c r="G7" i="6"/>
  <c r="G9" i="6"/>
  <c r="G11" i="6"/>
  <c r="G13" i="6"/>
  <c r="G15" i="6"/>
  <c r="G17" i="6"/>
  <c r="G19" i="6"/>
  <c r="G21" i="6"/>
  <c r="G23" i="5"/>
  <c r="F16" i="5"/>
  <c r="F14" i="5"/>
  <c r="F22" i="5"/>
  <c r="F12" i="5"/>
  <c r="F20" i="5"/>
  <c r="F10" i="5"/>
  <c r="F8" i="5"/>
  <c r="F6" i="5"/>
  <c r="F18" i="5"/>
  <c r="G6" i="5"/>
  <c r="G8" i="5"/>
  <c r="G10" i="5"/>
  <c r="G12" i="5"/>
  <c r="G14" i="5"/>
  <c r="G16" i="5"/>
  <c r="G20" i="5"/>
  <c r="G22" i="5"/>
  <c r="F7" i="5"/>
  <c r="F9" i="5"/>
  <c r="F11" i="5"/>
  <c r="F13" i="5"/>
  <c r="F15" i="5"/>
  <c r="F17" i="5"/>
  <c r="F19" i="5"/>
  <c r="F21" i="5"/>
  <c r="F23" i="5"/>
  <c r="G18" i="5"/>
  <c r="G7" i="5"/>
  <c r="G9" i="5"/>
  <c r="G11" i="5"/>
  <c r="G13" i="5"/>
  <c r="G15" i="5"/>
  <c r="G17" i="5"/>
  <c r="G19" i="5"/>
  <c r="G21" i="5"/>
  <c r="F25" i="7" l="1"/>
  <c r="G25" i="7"/>
  <c r="F25" i="6"/>
  <c r="G25" i="6"/>
  <c r="F25" i="5"/>
  <c r="G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Hélio</author>
  </authors>
  <commentList>
    <comment ref="D4" authorId="0" shapeId="0" xr:uid="{F348DAB6-AEBF-48EE-8818-D359CE490380}">
      <text>
        <r>
          <rPr>
            <b/>
            <sz val="9"/>
            <color indexed="81"/>
            <rFont val="Tahoma"/>
            <family val="2"/>
          </rPr>
          <t>Inserir o nome da unidade territorial (país, região, município ou freguesia) a que se referem os dados da distribuição da população por classes etárias.</t>
        </r>
      </text>
    </comment>
    <comment ref="D5" authorId="0" shapeId="0" xr:uid="{A90D3CDD-C114-4D39-B05A-30D26C636F58}">
      <text>
        <r>
          <rPr>
            <b/>
            <sz val="9"/>
            <color indexed="81"/>
            <rFont val="Tahoma"/>
            <family val="2"/>
          </rPr>
          <t>Inserir o número total de habitantes do sexo masculino em cada classe etária.</t>
        </r>
      </text>
    </comment>
    <comment ref="E5" authorId="0" shapeId="0" xr:uid="{47B0E8DA-C464-453C-9BE2-CD9C615BE82B}">
      <text>
        <r>
          <rPr>
            <b/>
            <sz val="9"/>
            <color indexed="81"/>
            <rFont val="Tahoma"/>
            <family val="2"/>
          </rPr>
          <t>Inserir o número total de habitantes do sexo feminino em cada classe etária.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Hélio</author>
  </authors>
  <commentList>
    <comment ref="D4" authorId="0" shapeId="0" xr:uid="{FE9D96AE-1E2F-4BD1-9839-EC3E9ABDCE24}">
      <text>
        <r>
          <rPr>
            <b/>
            <sz val="9"/>
            <color indexed="81"/>
            <rFont val="Tahoma"/>
            <family val="2"/>
          </rPr>
          <t>Inserir o nome da unidade territorial (país, região, município ou freguesia) a que se referem os dados da distribuição da população por classes etárias.</t>
        </r>
      </text>
    </comment>
    <comment ref="D5" authorId="0" shapeId="0" xr:uid="{8C8EFFE3-C0D1-454B-8A30-74C8E67895E3}">
      <text>
        <r>
          <rPr>
            <b/>
            <sz val="9"/>
            <color indexed="81"/>
            <rFont val="Tahoma"/>
            <family val="2"/>
          </rPr>
          <t>Inserir o número total de habitantes do sexo masculino em cada classe etária.</t>
        </r>
      </text>
    </comment>
    <comment ref="E5" authorId="0" shapeId="0" xr:uid="{6CB29A85-EADC-4D35-8138-801FF70AA502}">
      <text>
        <r>
          <rPr>
            <b/>
            <sz val="9"/>
            <color indexed="81"/>
            <rFont val="Tahoma"/>
            <family val="2"/>
          </rPr>
          <t>Inserir o número total de habitantes do sexo feminino em cada classe etária.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Hélio</author>
  </authors>
  <commentList>
    <comment ref="D4" authorId="0" shapeId="0" xr:uid="{DB5A4B52-F779-4955-85DF-EB508700545F}">
      <text>
        <r>
          <rPr>
            <b/>
            <sz val="9"/>
            <color indexed="81"/>
            <rFont val="Tahoma"/>
            <family val="2"/>
          </rPr>
          <t>Inserir o nome da unidade territorial (país, região, município ou freguesia) a que se referem os dados da distribuição da população por classes etárias.</t>
        </r>
      </text>
    </comment>
    <comment ref="D5" authorId="0" shapeId="0" xr:uid="{5BE0343E-D838-4847-9459-7C4BF29B4DB7}">
      <text>
        <r>
          <rPr>
            <b/>
            <sz val="9"/>
            <color indexed="81"/>
            <rFont val="Tahoma"/>
            <family val="2"/>
          </rPr>
          <t>Inserir o número total de habitantes do sexo masculino em cada classe etária.</t>
        </r>
      </text>
    </comment>
    <comment ref="E5" authorId="0" shapeId="0" xr:uid="{BE2AED78-435B-44B1-893B-F476F1330DF7}">
      <text>
        <r>
          <rPr>
            <b/>
            <sz val="9"/>
            <color indexed="81"/>
            <rFont val="Tahoma"/>
            <family val="2"/>
          </rPr>
          <t>Inserir o número total de habitantes do sexo feminino em cada classe etária.</t>
        </r>
      </text>
    </comment>
  </commentList>
</comments>
</file>

<file path=xl/sharedStrings.xml><?xml version="1.0" encoding="utf-8"?>
<sst xmlns="http://schemas.openxmlformats.org/spreadsheetml/2006/main" count="86" uniqueCount="29">
  <si>
    <t>APLICATIVO PARA A CONSTRUÇÃO DE PIRÂMIDES ETÁRIAS</t>
  </si>
  <si>
    <t>CLASSES ETÁRIAS</t>
  </si>
  <si>
    <t>Pirâmide etária</t>
  </si>
  <si>
    <t>Homens (população absoluta)</t>
  </si>
  <si>
    <t>Mulheres (população absoluta)</t>
  </si>
  <si>
    <t>UNIDADE TERRITORIAL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</si>
  <si>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</si>
  <si>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</si>
  <si>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</si>
  <si>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</si>
  <si>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</si>
  <si>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</si>
  <si>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</si>
  <si>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</si>
  <si>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</si>
  <si>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</si>
  <si>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</si>
  <si>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</si>
  <si>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</si>
  <si>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</si>
  <si>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</si>
  <si>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</si>
  <si>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Unidade territorial</t>
  </si>
  <si>
    <t>População total</t>
  </si>
  <si>
    <t>Homens (%)</t>
  </si>
  <si>
    <t>Mulheres (%)</t>
  </si>
  <si>
    <t>80 - 89 anos</t>
  </si>
  <si>
    <t>90 e + anos</t>
  </si>
  <si>
    <t>https://censo2010.ibge.gov.br/sinopseporsetores/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</si>
</sst>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4" fillId="4" borderId="0" xfId="0" applyFont="1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center" vertical="top"/>
    </xf>
    <xf numFmtId="0" fontId="7" fillId="5" borderId="14" xfId="0" applyFont="1" applyFill="1" applyBorder="1" applyAlignment="1">
      <alignment horizontal="center" vertical="center" wrapText="1"/>
    </xf>
    <xf numFmtId="1" fontId="8" fillId="5" borderId="13" xfId="1" applyNumberFormat="1" applyFont="1" applyFill="1" applyBorder="1" applyAlignment="1" applyProtection="1">
      <alignment horizontal="center" vertical="center"/>
      <protection locked="0"/>
    </xf>
    <xf numFmtId="1" fontId="8" fillId="5" borderId="17" xfId="2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 applyProtection="1">
      <alignment horizontal="center" vertical="center"/>
      <protection locked="0"/>
    </xf>
    <xf numFmtId="1" fontId="6" fillId="3" borderId="15" xfId="1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" fontId="6" fillId="3" borderId="12" xfId="1" applyNumberFormat="1" applyFont="1" applyFill="1" applyBorder="1" applyAlignment="1" applyProtection="1">
      <alignment horizontal="center" vertical="center"/>
      <protection locked="0"/>
    </xf>
    <xf numFmtId="1" fontId="8" fillId="5" borderId="12" xfId="1" applyNumberFormat="1" applyFont="1" applyFill="1" applyBorder="1" applyAlignment="1" applyProtection="1">
      <alignment horizontal="center" vertical="center"/>
      <protection locked="0"/>
    </xf>
    <xf numFmtId="2" fontId="6" fillId="3" borderId="15" xfId="1" applyNumberFormat="1" applyFont="1" applyFill="1" applyBorder="1" applyAlignment="1">
      <alignment horizontal="center" vertical="center"/>
    </xf>
    <xf numFmtId="2" fontId="8" fillId="5" borderId="17" xfId="2" applyNumberFormat="1" applyFont="1" applyFill="1" applyBorder="1" applyAlignment="1">
      <alignment horizontal="center"/>
    </xf>
    <xf numFmtId="2" fontId="6" fillId="3" borderId="13" xfId="1" applyNumberFormat="1" applyFont="1" applyFill="1" applyBorder="1" applyAlignment="1">
      <alignment horizontal="center" vertical="center"/>
    </xf>
    <xf numFmtId="2" fontId="6" fillId="3" borderId="12" xfId="1" applyNumberFormat="1" applyFont="1" applyFill="1" applyBorder="1" applyAlignment="1">
      <alignment horizontal="center" vertical="center"/>
    </xf>
    <xf numFmtId="2" fontId="8" fillId="5" borderId="13" xfId="1" applyNumberFormat="1" applyFont="1" applyFill="1" applyBorder="1" applyAlignment="1">
      <alignment horizontal="center" vertical="center"/>
    </xf>
    <xf numFmtId="2" fontId="8" fillId="5" borderId="12" xfId="1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16" xfId="0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right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0" fillId="4" borderId="0" xfId="3" applyFill="1"/>
  </cellXfs>
  <cellStyles count="4">
    <cellStyle name="Hi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B4560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BalnearioPinhal2010!$C$5</c:f>
              <c:strCache>
                <c:ptCount val="1"/>
              </c:strCache>
            </c:strRef>
          </c:tx>
          <c:invertIfNegative val="0"/>
          <c:cat>
            <c:strRef>
              <c:f>BalnearioPinhal2010!$B$6:$B$23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80 - 89 anos</c:v>
                </c:pt>
                <c:pt idx="17">
                  <c:v>90 e + anos</c:v>
                </c:pt>
              </c:strCache>
            </c:strRef>
          </c:cat>
          <c:val>
            <c:numRef>
              <c:f>BalnearioPinhal2010!$C$6:$C$23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D443-4E77-870D-9610C246E48D}"/>
            </c:ext>
          </c:extLst>
        </c:ser>
        <c:ser>
          <c:idx val="1"/>
          <c:order val="1"/>
          <c:tx>
            <c:strRef>
              <c:f>BalnearioPinhal2010!$F$5</c:f>
              <c:strCache>
                <c:ptCount val="1"/>
                <c:pt idx="0">
                  <c:v>Homens (%)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BalnearioPinhal2010!$B$6:$B$23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80 - 89 anos</c:v>
                </c:pt>
                <c:pt idx="17">
                  <c:v>90 e + anos</c:v>
                </c:pt>
              </c:strCache>
            </c:strRef>
          </c:cat>
          <c:val>
            <c:numRef>
              <c:f>BalnearioPinhal2010!$F$6:$F$23</c:f>
              <c:numCache>
                <c:formatCode>0.00</c:formatCode>
                <c:ptCount val="18"/>
                <c:pt idx="0">
                  <c:v>-2.9937361827560798</c:v>
                </c:pt>
                <c:pt idx="1">
                  <c:v>-4.3201915991156961</c:v>
                </c:pt>
                <c:pt idx="2">
                  <c:v>-4.8820928518791451</c:v>
                </c:pt>
                <c:pt idx="3">
                  <c:v>-3.9333087693441415</c:v>
                </c:pt>
                <c:pt idx="4">
                  <c:v>-2.8371407516580693</c:v>
                </c:pt>
                <c:pt idx="5">
                  <c:v>-2.9108327192336034</c:v>
                </c:pt>
                <c:pt idx="6">
                  <c:v>-2.5792188651436994</c:v>
                </c:pt>
                <c:pt idx="7">
                  <c:v>-2.7081798084008843</c:v>
                </c:pt>
                <c:pt idx="8">
                  <c:v>-3.0766396462785557</c:v>
                </c:pt>
                <c:pt idx="9">
                  <c:v>-3.0674281503316139</c:v>
                </c:pt>
                <c:pt idx="10">
                  <c:v>-3.2977155490051584</c:v>
                </c:pt>
                <c:pt idx="11">
                  <c:v>-3.4266764922623434</c:v>
                </c:pt>
                <c:pt idx="12">
                  <c:v>-3.1779661016949152</c:v>
                </c:pt>
                <c:pt idx="13">
                  <c:v>-2.726602800294768</c:v>
                </c:pt>
                <c:pt idx="14">
                  <c:v>-1.7133382461311717</c:v>
                </c:pt>
                <c:pt idx="15">
                  <c:v>-0.9672070744288872</c:v>
                </c:pt>
                <c:pt idx="16">
                  <c:v>-0.58032424465733234</c:v>
                </c:pt>
                <c:pt idx="17">
                  <c:v>-2.763448784082535E-2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3-4E77-870D-9610C246E48D}"/>
            </c:ext>
          </c:extLst>
        </c:ser>
        <c:ser>
          <c:idx val="2"/>
          <c:order val="2"/>
          <c:tx>
            <c:strRef>
              <c:f>BalnearioPinhal2010!$G$5</c:f>
              <c:strCache>
                <c:ptCount val="1"/>
                <c:pt idx="0">
                  <c:v>Mulheres 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BalnearioPinhal2010!$B$6:$B$23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80 - 89 anos</c:v>
                </c:pt>
                <c:pt idx="17">
                  <c:v>90 e + anos</c:v>
                </c:pt>
              </c:strCache>
            </c:strRef>
          </c:cat>
          <c:val>
            <c:numRef>
              <c:f>BalnearioPinhal2010!$G$6:$G$23</c:f>
              <c:numCache>
                <c:formatCode>0.00</c:formatCode>
                <c:ptCount val="18"/>
                <c:pt idx="0">
                  <c:v>3.445099484156227</c:v>
                </c:pt>
                <c:pt idx="1">
                  <c:v>3.7398673544583638</c:v>
                </c:pt>
                <c:pt idx="2">
                  <c:v>4.5320560058953578</c:v>
                </c:pt>
                <c:pt idx="3">
                  <c:v>3.8504053058216656</c:v>
                </c:pt>
                <c:pt idx="4">
                  <c:v>2.9568901989683125</c:v>
                </c:pt>
                <c:pt idx="5">
                  <c:v>3.1226971260132648</c:v>
                </c:pt>
                <c:pt idx="6">
                  <c:v>2.9292557111274871</c:v>
                </c:pt>
                <c:pt idx="7">
                  <c:v>2.9200442151805452</c:v>
                </c:pt>
                <c:pt idx="8">
                  <c:v>3.0029476787030212</c:v>
                </c:pt>
                <c:pt idx="9">
                  <c:v>3.5464259395725866</c:v>
                </c:pt>
                <c:pt idx="10">
                  <c:v>3.7122328666175388</c:v>
                </c:pt>
                <c:pt idx="11">
                  <c:v>3.5187914517317611</c:v>
                </c:pt>
                <c:pt idx="12">
                  <c:v>3.6201179071481207</c:v>
                </c:pt>
                <c:pt idx="13">
                  <c:v>2.3673544583640385</c:v>
                </c:pt>
                <c:pt idx="14">
                  <c:v>1.5659543109801031</c:v>
                </c:pt>
                <c:pt idx="15">
                  <c:v>1.0593220338983051</c:v>
                </c:pt>
                <c:pt idx="16">
                  <c:v>0.77376565954310983</c:v>
                </c:pt>
                <c:pt idx="17">
                  <c:v>0.1105379513633014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3-4E77-870D-9610C246E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51732864"/>
        <c:axId val="51734400"/>
      </c:barChart>
      <c:catAx>
        <c:axId val="51732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050" b="0"/>
            </a:pPr>
            <a:endParaRPr lang="pt-BR"/>
          </a:p>
        </c:txPr>
        <c:crossAx val="51734400"/>
        <c:crossesAt val="0"/>
        <c:auto val="1"/>
        <c:lblAlgn val="ctr"/>
        <c:lblOffset val="100"/>
        <c:noMultiLvlLbl val="0"/>
      </c:catAx>
      <c:valAx>
        <c:axId val="51734400"/>
        <c:scaling>
          <c:orientation val="minMax"/>
          <c:max val="10"/>
          <c:min val="-1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&quot;%&quot;" sourceLinked="0"/>
        <c:majorTickMark val="cross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50" b="0"/>
            </a:pPr>
            <a:endParaRPr lang="pt-BR"/>
          </a:p>
        </c:txPr>
        <c:crossAx val="51732864"/>
        <c:crosses val="autoZero"/>
        <c:crossBetween val="between"/>
        <c:majorUnit val="5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D.PedroAlcantara2010!$C$5</c:f>
              <c:strCache>
                <c:ptCount val="1"/>
              </c:strCache>
            </c:strRef>
          </c:tx>
          <c:invertIfNegative val="0"/>
          <c:cat>
            <c:strRef>
              <c:f>D.PedroAlcantara2010!$B$6:$B$23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80 - 89 anos</c:v>
                </c:pt>
                <c:pt idx="17">
                  <c:v>90 e + anos</c:v>
                </c:pt>
              </c:strCache>
            </c:strRef>
          </c:cat>
          <c:val>
            <c:numRef>
              <c:f>D.PedroAlcantara2010!$C$6:$C$23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5191-436C-9E9D-220D53209409}"/>
            </c:ext>
          </c:extLst>
        </c:ser>
        <c:ser>
          <c:idx val="1"/>
          <c:order val="1"/>
          <c:tx>
            <c:strRef>
              <c:f>D.PedroAlcantara2010!$F$5</c:f>
              <c:strCache>
                <c:ptCount val="1"/>
                <c:pt idx="0">
                  <c:v>Homens (%)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D.PedroAlcantara2010!$B$6:$B$23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80 - 89 anos</c:v>
                </c:pt>
                <c:pt idx="17">
                  <c:v>90 e + anos</c:v>
                </c:pt>
              </c:strCache>
            </c:strRef>
          </c:cat>
          <c:val>
            <c:numRef>
              <c:f>D.PedroAlcantara2010!$F$6:$F$23</c:f>
              <c:numCache>
                <c:formatCode>0.00</c:formatCode>
                <c:ptCount val="18"/>
                <c:pt idx="0">
                  <c:v>-1.8823529411764706</c:v>
                </c:pt>
                <c:pt idx="1">
                  <c:v>-2.9803921568627452</c:v>
                </c:pt>
                <c:pt idx="2">
                  <c:v>-3.4509803921568629</c:v>
                </c:pt>
                <c:pt idx="3">
                  <c:v>-4.2352941176470589</c:v>
                </c:pt>
                <c:pt idx="4">
                  <c:v>-4.2352941176470589</c:v>
                </c:pt>
                <c:pt idx="5">
                  <c:v>-3.0980392156862746</c:v>
                </c:pt>
                <c:pt idx="6">
                  <c:v>-3.5294117647058822</c:v>
                </c:pt>
                <c:pt idx="7">
                  <c:v>-3.6862745098039214</c:v>
                </c:pt>
                <c:pt idx="8">
                  <c:v>-3.5294117647058822</c:v>
                </c:pt>
                <c:pt idx="9">
                  <c:v>-4.7058823529411766</c:v>
                </c:pt>
                <c:pt idx="10">
                  <c:v>-3.9607843137254903</c:v>
                </c:pt>
                <c:pt idx="11">
                  <c:v>-3.8823529411764706</c:v>
                </c:pt>
                <c:pt idx="12">
                  <c:v>-2.9803921568627452</c:v>
                </c:pt>
                <c:pt idx="13">
                  <c:v>-2.4313725490196076</c:v>
                </c:pt>
                <c:pt idx="14">
                  <c:v>-1.9215686274509804</c:v>
                </c:pt>
                <c:pt idx="15">
                  <c:v>-1.1764705882352942</c:v>
                </c:pt>
                <c:pt idx="16">
                  <c:v>-0.86274509803921573</c:v>
                </c:pt>
                <c:pt idx="17">
                  <c:v>-3.9215686274509803E-2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1-436C-9E9D-220D53209409}"/>
            </c:ext>
          </c:extLst>
        </c:ser>
        <c:ser>
          <c:idx val="2"/>
          <c:order val="2"/>
          <c:tx>
            <c:strRef>
              <c:f>D.PedroAlcantara2010!$G$5</c:f>
              <c:strCache>
                <c:ptCount val="1"/>
                <c:pt idx="0">
                  <c:v>Mulheres 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D.PedroAlcantara2010!$B$6:$B$23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80 - 89 anos</c:v>
                </c:pt>
                <c:pt idx="17">
                  <c:v>90 e + anos</c:v>
                </c:pt>
              </c:strCache>
            </c:strRef>
          </c:cat>
          <c:val>
            <c:numRef>
              <c:f>D.PedroAlcantara2010!$G$6:$G$23</c:f>
              <c:numCache>
                <c:formatCode>0.00</c:formatCode>
                <c:ptCount val="18"/>
                <c:pt idx="0">
                  <c:v>2</c:v>
                </c:pt>
                <c:pt idx="1">
                  <c:v>2.7058823529411766</c:v>
                </c:pt>
                <c:pt idx="2">
                  <c:v>2.9411764705882355</c:v>
                </c:pt>
                <c:pt idx="3">
                  <c:v>4.0784313725490193</c:v>
                </c:pt>
                <c:pt idx="4">
                  <c:v>3.1764705882352939</c:v>
                </c:pt>
                <c:pt idx="5">
                  <c:v>2.9019607843137254</c:v>
                </c:pt>
                <c:pt idx="6">
                  <c:v>3.4901960784313726</c:v>
                </c:pt>
                <c:pt idx="7">
                  <c:v>2.5098039215686274</c:v>
                </c:pt>
                <c:pt idx="8">
                  <c:v>4.1960784313725492</c:v>
                </c:pt>
                <c:pt idx="9">
                  <c:v>3.7647058823529411</c:v>
                </c:pt>
                <c:pt idx="10">
                  <c:v>3.3725490196078431</c:v>
                </c:pt>
                <c:pt idx="11">
                  <c:v>2.8627450980392157</c:v>
                </c:pt>
                <c:pt idx="12">
                  <c:v>2.9411764705882355</c:v>
                </c:pt>
                <c:pt idx="13">
                  <c:v>2.1960784313725492</c:v>
                </c:pt>
                <c:pt idx="14">
                  <c:v>1.8431372549019607</c:v>
                </c:pt>
                <c:pt idx="15">
                  <c:v>1.4509803921568627</c:v>
                </c:pt>
                <c:pt idx="16">
                  <c:v>0.94117647058823528</c:v>
                </c:pt>
                <c:pt idx="17">
                  <c:v>3.9215686274509803E-2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91-436C-9E9D-220D53209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51732864"/>
        <c:axId val="51734400"/>
      </c:barChart>
      <c:catAx>
        <c:axId val="51732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050" b="0"/>
            </a:pPr>
            <a:endParaRPr lang="pt-BR"/>
          </a:p>
        </c:txPr>
        <c:crossAx val="51734400"/>
        <c:crossesAt val="0"/>
        <c:auto val="1"/>
        <c:lblAlgn val="ctr"/>
        <c:lblOffset val="100"/>
        <c:noMultiLvlLbl val="0"/>
      </c:catAx>
      <c:valAx>
        <c:axId val="51734400"/>
        <c:scaling>
          <c:orientation val="minMax"/>
          <c:max val="10"/>
          <c:min val="-1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&quot;%&quot;" sourceLinked="0"/>
        <c:majorTickMark val="cross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50" b="0"/>
            </a:pPr>
            <a:endParaRPr lang="pt-BR"/>
          </a:p>
        </c:txPr>
        <c:crossAx val="51732864"/>
        <c:crosses val="autoZero"/>
        <c:crossBetween val="between"/>
        <c:majorUnit val="5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Tramandai2010!$C$5</c:f>
              <c:strCache>
                <c:ptCount val="1"/>
              </c:strCache>
            </c:strRef>
          </c:tx>
          <c:invertIfNegative val="0"/>
          <c:cat>
            <c:strRef>
              <c:f>Tramandai2010!$B$6:$B$23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80 - 89 anos</c:v>
                </c:pt>
                <c:pt idx="17">
                  <c:v>90 e + anos</c:v>
                </c:pt>
              </c:strCache>
            </c:strRef>
          </c:cat>
          <c:val>
            <c:numRef>
              <c:f>Tramandai2010!$C$6:$C$23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5355-4788-A797-233FAEC91C5D}"/>
            </c:ext>
          </c:extLst>
        </c:ser>
        <c:ser>
          <c:idx val="1"/>
          <c:order val="1"/>
          <c:tx>
            <c:strRef>
              <c:f>Tramandai2010!$F$5</c:f>
              <c:strCache>
                <c:ptCount val="1"/>
                <c:pt idx="0">
                  <c:v>Homens (%)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Tramandai2010!$B$6:$B$23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80 - 89 anos</c:v>
                </c:pt>
                <c:pt idx="17">
                  <c:v>90 e + anos</c:v>
                </c:pt>
              </c:strCache>
            </c:strRef>
          </c:cat>
          <c:val>
            <c:numRef>
              <c:f>Tramandai2010!$F$6:$F$23</c:f>
              <c:numCache>
                <c:formatCode>0.00</c:formatCode>
                <c:ptCount val="18"/>
                <c:pt idx="0">
                  <c:v>-3.6046651436816162</c:v>
                </c:pt>
                <c:pt idx="1">
                  <c:v>-4.114464350126247</c:v>
                </c:pt>
                <c:pt idx="2">
                  <c:v>-4.6915955272333774</c:v>
                </c:pt>
                <c:pt idx="3">
                  <c:v>-4.3020319826860645</c:v>
                </c:pt>
                <c:pt idx="4">
                  <c:v>-3.6431405554887579</c:v>
                </c:pt>
                <c:pt idx="5">
                  <c:v>-3.7874233497655405</c:v>
                </c:pt>
                <c:pt idx="6">
                  <c:v>-3.2078874594204643</c:v>
                </c:pt>
                <c:pt idx="7">
                  <c:v>-2.9024888782012743</c:v>
                </c:pt>
                <c:pt idx="8">
                  <c:v>-3.0828423710472528</c:v>
                </c:pt>
                <c:pt idx="9">
                  <c:v>-3.1814356138030542</c:v>
                </c:pt>
                <c:pt idx="10">
                  <c:v>-3.0347481062883253</c:v>
                </c:pt>
                <c:pt idx="11">
                  <c:v>-2.6740411205963688</c:v>
                </c:pt>
                <c:pt idx="12">
                  <c:v>-2.0945052302512925</c:v>
                </c:pt>
                <c:pt idx="13">
                  <c:v>-1.738607671035229</c:v>
                </c:pt>
                <c:pt idx="14">
                  <c:v>-1.0460502585066731</c:v>
                </c:pt>
                <c:pt idx="15">
                  <c:v>-0.65648671395936031</c:v>
                </c:pt>
                <c:pt idx="16">
                  <c:v>-0.51220391968257784</c:v>
                </c:pt>
                <c:pt idx="17">
                  <c:v>-4.8094264758927495E-2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5-4788-A797-233FAEC91C5D}"/>
            </c:ext>
          </c:extLst>
        </c:ser>
        <c:ser>
          <c:idx val="2"/>
          <c:order val="2"/>
          <c:tx>
            <c:strRef>
              <c:f>Tramandai2010!$G$5</c:f>
              <c:strCache>
                <c:ptCount val="1"/>
                <c:pt idx="0">
                  <c:v>Mulheres 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Tramandai2010!$B$6:$B$23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80 - 89 anos</c:v>
                </c:pt>
                <c:pt idx="17">
                  <c:v>90 e + anos</c:v>
                </c:pt>
              </c:strCache>
            </c:strRef>
          </c:cat>
          <c:val>
            <c:numRef>
              <c:f>Tramandai2010!$G$6:$G$23</c:f>
              <c:numCache>
                <c:formatCode>0.00</c:formatCode>
                <c:ptCount val="18"/>
                <c:pt idx="0">
                  <c:v>3.3521702536972464</c:v>
                </c:pt>
                <c:pt idx="1">
                  <c:v>3.9846098352771433</c:v>
                </c:pt>
                <c:pt idx="2">
                  <c:v>4.5689551520981126</c:v>
                </c:pt>
                <c:pt idx="3">
                  <c:v>4.3068414091619571</c:v>
                </c:pt>
                <c:pt idx="4">
                  <c:v>3.7200913791030419</c:v>
                </c:pt>
                <c:pt idx="5">
                  <c:v>4.0759889383191057</c:v>
                </c:pt>
                <c:pt idx="6">
                  <c:v>3.4988577612119753</c:v>
                </c:pt>
                <c:pt idx="7">
                  <c:v>3.2054827461825179</c:v>
                </c:pt>
                <c:pt idx="8">
                  <c:v>3.5253096068293854</c:v>
                </c:pt>
                <c:pt idx="9">
                  <c:v>3.566189731874474</c:v>
                </c:pt>
                <c:pt idx="10">
                  <c:v>3.5565708789226886</c:v>
                </c:pt>
                <c:pt idx="11">
                  <c:v>2.8664181796320789</c:v>
                </c:pt>
                <c:pt idx="12">
                  <c:v>2.4552122159432486</c:v>
                </c:pt>
                <c:pt idx="13">
                  <c:v>1.8876998917879042</c:v>
                </c:pt>
                <c:pt idx="14">
                  <c:v>1.3803053985812193</c:v>
                </c:pt>
                <c:pt idx="15">
                  <c:v>0.84645905975712399</c:v>
                </c:pt>
                <c:pt idx="16">
                  <c:v>0.75988938319105448</c:v>
                </c:pt>
                <c:pt idx="17">
                  <c:v>0.12023566189731874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55-4788-A797-233FAEC9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51732864"/>
        <c:axId val="51734400"/>
      </c:barChart>
      <c:catAx>
        <c:axId val="51732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050" b="0"/>
            </a:pPr>
            <a:endParaRPr lang="pt-BR"/>
          </a:p>
        </c:txPr>
        <c:crossAx val="51734400"/>
        <c:crossesAt val="0"/>
        <c:auto val="1"/>
        <c:lblAlgn val="ctr"/>
        <c:lblOffset val="100"/>
        <c:noMultiLvlLbl val="0"/>
      </c:catAx>
      <c:valAx>
        <c:axId val="51734400"/>
        <c:scaling>
          <c:orientation val="minMax"/>
          <c:max val="10"/>
          <c:min val="-1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&quot;%&quot;" sourceLinked="0"/>
        <c:majorTickMark val="cross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50" b="0"/>
            </a:pPr>
            <a:endParaRPr lang="pt-BR"/>
          </a:p>
        </c:txPr>
        <c:crossAx val="51732864"/>
        <c:crosses val="autoZero"/>
        <c:crossBetween val="between"/>
        <c:majorUnit val="5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</xdr:row>
      <xdr:rowOff>257175</xdr:rowOff>
    </xdr:from>
    <xdr:to>
      <xdr:col>16</xdr:col>
      <xdr:colOff>390526</xdr:colOff>
      <xdr:row>21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30467A-DB0D-41DB-B9E1-0272831AE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4</xdr:row>
      <xdr:rowOff>200025</xdr:rowOff>
    </xdr:from>
    <xdr:to>
      <xdr:col>10</xdr:col>
      <xdr:colOff>495300</xdr:colOff>
      <xdr:row>4</xdr:row>
      <xdr:rowOff>400050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C0F8086-70B8-4156-A85D-B3C247307C26}"/>
            </a:ext>
          </a:extLst>
        </xdr:cNvPr>
        <xdr:cNvSpPr txBox="1"/>
      </xdr:nvSpPr>
      <xdr:spPr>
        <a:xfrm>
          <a:off x="6334125" y="1028700"/>
          <a:ext cx="723900" cy="2000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t-PT" sz="1100" b="1">
              <a:solidFill>
                <a:schemeClr val="tx2"/>
              </a:solidFill>
            </a:rPr>
            <a:t>Homens</a:t>
          </a:r>
        </a:p>
      </xdr:txBody>
    </xdr:sp>
    <xdr:clientData/>
  </xdr:twoCellAnchor>
  <xdr:twoCellAnchor>
    <xdr:from>
      <xdr:col>14</xdr:col>
      <xdr:colOff>47624</xdr:colOff>
      <xdr:row>4</xdr:row>
      <xdr:rowOff>190500</xdr:rowOff>
    </xdr:from>
    <xdr:to>
      <xdr:col>15</xdr:col>
      <xdr:colOff>247649</xdr:colOff>
      <xdr:row>4</xdr:row>
      <xdr:rowOff>400050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7AD379D1-F514-4A21-B99F-F8E8D784F335}"/>
            </a:ext>
          </a:extLst>
        </xdr:cNvPr>
        <xdr:cNvSpPr txBox="1"/>
      </xdr:nvSpPr>
      <xdr:spPr>
        <a:xfrm>
          <a:off x="9048749" y="1019175"/>
          <a:ext cx="809625" cy="209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t-PT" sz="1100" b="1">
              <a:solidFill>
                <a:schemeClr val="accent2"/>
              </a:solidFill>
            </a:rPr>
            <a:t>Mulheres</a:t>
          </a:r>
        </a:p>
      </xdr:txBody>
    </xdr:sp>
    <xdr:clientData/>
  </xdr:twoCellAnchor>
  <xdr:twoCellAnchor>
    <xdr:from>
      <xdr:col>8</xdr:col>
      <xdr:colOff>171450</xdr:colOff>
      <xdr:row>20</xdr:row>
      <xdr:rowOff>19050</xdr:rowOff>
    </xdr:from>
    <xdr:to>
      <xdr:col>9</xdr:col>
      <xdr:colOff>28575</xdr:colOff>
      <xdr:row>21</xdr:row>
      <xdr:rowOff>66675</xdr:rowOff>
    </xdr:to>
    <xdr:sp macro="" textlink="">
      <xdr:nvSpPr>
        <xdr:cNvPr id="5" name="Rectângulo 5">
          <a:extLst>
            <a:ext uri="{FF2B5EF4-FFF2-40B4-BE49-F238E27FC236}">
              <a16:creationId xmlns:a16="http://schemas.microsoft.com/office/drawing/2014/main" id="{29BD93E0-787A-4B7B-B066-CA9DDC12508A}"/>
            </a:ext>
          </a:extLst>
        </xdr:cNvPr>
        <xdr:cNvSpPr/>
      </xdr:nvSpPr>
      <xdr:spPr>
        <a:xfrm>
          <a:off x="5514975" y="4286250"/>
          <a:ext cx="466725" cy="2381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10%</a:t>
          </a:r>
        </a:p>
      </xdr:txBody>
    </xdr:sp>
    <xdr:clientData/>
  </xdr:twoCellAnchor>
  <xdr:twoCellAnchor>
    <xdr:from>
      <xdr:col>9</xdr:col>
      <xdr:colOff>161925</xdr:colOff>
      <xdr:row>20</xdr:row>
      <xdr:rowOff>19050</xdr:rowOff>
    </xdr:from>
    <xdr:to>
      <xdr:col>10</xdr:col>
      <xdr:colOff>19050</xdr:colOff>
      <xdr:row>21</xdr:row>
      <xdr:rowOff>66675</xdr:rowOff>
    </xdr:to>
    <xdr:sp macro="" textlink="">
      <xdr:nvSpPr>
        <xdr:cNvPr id="6" name="Rectângulo 8">
          <a:extLst>
            <a:ext uri="{FF2B5EF4-FFF2-40B4-BE49-F238E27FC236}">
              <a16:creationId xmlns:a16="http://schemas.microsoft.com/office/drawing/2014/main" id="{EA229F94-5059-4B77-9E87-74488A54E250}"/>
            </a:ext>
          </a:extLst>
        </xdr:cNvPr>
        <xdr:cNvSpPr/>
      </xdr:nvSpPr>
      <xdr:spPr>
        <a:xfrm>
          <a:off x="6115050" y="4286250"/>
          <a:ext cx="466725" cy="2381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7,5%</a:t>
          </a:r>
        </a:p>
      </xdr:txBody>
    </xdr:sp>
    <xdr:clientData/>
  </xdr:twoCellAnchor>
  <xdr:twoCellAnchor>
    <xdr:from>
      <xdr:col>10</xdr:col>
      <xdr:colOff>123825</xdr:colOff>
      <xdr:row>20</xdr:row>
      <xdr:rowOff>19050</xdr:rowOff>
    </xdr:from>
    <xdr:to>
      <xdr:col>10</xdr:col>
      <xdr:colOff>590550</xdr:colOff>
      <xdr:row>21</xdr:row>
      <xdr:rowOff>66675</xdr:rowOff>
    </xdr:to>
    <xdr:sp macro="" textlink="">
      <xdr:nvSpPr>
        <xdr:cNvPr id="7" name="Rectângulo 9">
          <a:extLst>
            <a:ext uri="{FF2B5EF4-FFF2-40B4-BE49-F238E27FC236}">
              <a16:creationId xmlns:a16="http://schemas.microsoft.com/office/drawing/2014/main" id="{99EB9DDA-8DB9-41D6-953E-DA24227AE715}"/>
            </a:ext>
          </a:extLst>
        </xdr:cNvPr>
        <xdr:cNvSpPr/>
      </xdr:nvSpPr>
      <xdr:spPr>
        <a:xfrm>
          <a:off x="6686550" y="4286250"/>
          <a:ext cx="466725" cy="2381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5%</a:t>
          </a:r>
        </a:p>
      </xdr:txBody>
    </xdr:sp>
    <xdr:clientData/>
  </xdr:twoCellAnchor>
  <xdr:twoCellAnchor>
    <xdr:from>
      <xdr:col>11</xdr:col>
      <xdr:colOff>85725</xdr:colOff>
      <xdr:row>20</xdr:row>
      <xdr:rowOff>19050</xdr:rowOff>
    </xdr:from>
    <xdr:to>
      <xdr:col>11</xdr:col>
      <xdr:colOff>552450</xdr:colOff>
      <xdr:row>21</xdr:row>
      <xdr:rowOff>66675</xdr:rowOff>
    </xdr:to>
    <xdr:sp macro="" textlink="">
      <xdr:nvSpPr>
        <xdr:cNvPr id="8" name="Rectângulo 10">
          <a:extLst>
            <a:ext uri="{FF2B5EF4-FFF2-40B4-BE49-F238E27FC236}">
              <a16:creationId xmlns:a16="http://schemas.microsoft.com/office/drawing/2014/main" id="{276774A6-2105-4066-9992-AD1D8125C7C1}"/>
            </a:ext>
          </a:extLst>
        </xdr:cNvPr>
        <xdr:cNvSpPr/>
      </xdr:nvSpPr>
      <xdr:spPr>
        <a:xfrm>
          <a:off x="7258050" y="4286250"/>
          <a:ext cx="466725" cy="2381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2,5%</a:t>
          </a:r>
        </a:p>
      </xdr:txBody>
    </xdr:sp>
    <xdr:clientData/>
  </xdr:twoCellAnchor>
  <xdr:twoCellAnchor editAs="oneCell">
    <xdr:from>
      <xdr:col>17</xdr:col>
      <xdr:colOff>405774</xdr:colOff>
      <xdr:row>3</xdr:row>
      <xdr:rowOff>190500</xdr:rowOff>
    </xdr:from>
    <xdr:to>
      <xdr:col>28</xdr:col>
      <xdr:colOff>27180</xdr:colOff>
      <xdr:row>26</xdr:row>
      <xdr:rowOff>141825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6BCCF35-A5D4-B11B-6351-EE4894AC8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699" y="819150"/>
          <a:ext cx="6327006" cy="476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</xdr:row>
      <xdr:rowOff>257175</xdr:rowOff>
    </xdr:from>
    <xdr:to>
      <xdr:col>16</xdr:col>
      <xdr:colOff>390526</xdr:colOff>
      <xdr:row>21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7F30A9-2EB0-4154-AD9F-2901E362A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4</xdr:row>
      <xdr:rowOff>200025</xdr:rowOff>
    </xdr:from>
    <xdr:to>
      <xdr:col>10</xdr:col>
      <xdr:colOff>495300</xdr:colOff>
      <xdr:row>4</xdr:row>
      <xdr:rowOff>400050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31037A7-7E28-4C72-999B-F6FDEBDB82B3}"/>
            </a:ext>
          </a:extLst>
        </xdr:cNvPr>
        <xdr:cNvSpPr txBox="1"/>
      </xdr:nvSpPr>
      <xdr:spPr>
        <a:xfrm>
          <a:off x="6324600" y="1021080"/>
          <a:ext cx="723900" cy="2057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t-PT" sz="1100" b="1">
              <a:solidFill>
                <a:schemeClr val="tx2"/>
              </a:solidFill>
            </a:rPr>
            <a:t>Homens</a:t>
          </a:r>
        </a:p>
      </xdr:txBody>
    </xdr:sp>
    <xdr:clientData/>
  </xdr:twoCellAnchor>
  <xdr:twoCellAnchor>
    <xdr:from>
      <xdr:col>14</xdr:col>
      <xdr:colOff>47624</xdr:colOff>
      <xdr:row>4</xdr:row>
      <xdr:rowOff>190500</xdr:rowOff>
    </xdr:from>
    <xdr:to>
      <xdr:col>15</xdr:col>
      <xdr:colOff>247649</xdr:colOff>
      <xdr:row>4</xdr:row>
      <xdr:rowOff>400050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359B50F-DC54-4382-A64F-1F32CF9A0E72}"/>
            </a:ext>
          </a:extLst>
        </xdr:cNvPr>
        <xdr:cNvSpPr txBox="1"/>
      </xdr:nvSpPr>
      <xdr:spPr>
        <a:xfrm>
          <a:off x="9037319" y="1013460"/>
          <a:ext cx="815340" cy="2133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t-PT" sz="1100" b="1">
              <a:solidFill>
                <a:schemeClr val="accent2"/>
              </a:solidFill>
            </a:rPr>
            <a:t>Mulheres</a:t>
          </a:r>
        </a:p>
      </xdr:txBody>
    </xdr:sp>
    <xdr:clientData/>
  </xdr:twoCellAnchor>
  <xdr:twoCellAnchor>
    <xdr:from>
      <xdr:col>8</xdr:col>
      <xdr:colOff>171450</xdr:colOff>
      <xdr:row>20</xdr:row>
      <xdr:rowOff>19050</xdr:rowOff>
    </xdr:from>
    <xdr:to>
      <xdr:col>9</xdr:col>
      <xdr:colOff>28575</xdr:colOff>
      <xdr:row>21</xdr:row>
      <xdr:rowOff>66675</xdr:rowOff>
    </xdr:to>
    <xdr:sp macro="" textlink="">
      <xdr:nvSpPr>
        <xdr:cNvPr id="5" name="Rectângulo 5">
          <a:extLst>
            <a:ext uri="{FF2B5EF4-FFF2-40B4-BE49-F238E27FC236}">
              <a16:creationId xmlns:a16="http://schemas.microsoft.com/office/drawing/2014/main" id="{45D1E4AF-A9BA-4FAD-AC9A-2ADCE69DCB1E}"/>
            </a:ext>
          </a:extLst>
        </xdr:cNvPr>
        <xdr:cNvSpPr/>
      </xdr:nvSpPr>
      <xdr:spPr>
        <a:xfrm>
          <a:off x="5509260" y="4282440"/>
          <a:ext cx="464820" cy="236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10%</a:t>
          </a:r>
        </a:p>
      </xdr:txBody>
    </xdr:sp>
    <xdr:clientData/>
  </xdr:twoCellAnchor>
  <xdr:twoCellAnchor>
    <xdr:from>
      <xdr:col>9</xdr:col>
      <xdr:colOff>161925</xdr:colOff>
      <xdr:row>20</xdr:row>
      <xdr:rowOff>19050</xdr:rowOff>
    </xdr:from>
    <xdr:to>
      <xdr:col>10</xdr:col>
      <xdr:colOff>19050</xdr:colOff>
      <xdr:row>21</xdr:row>
      <xdr:rowOff>66675</xdr:rowOff>
    </xdr:to>
    <xdr:sp macro="" textlink="">
      <xdr:nvSpPr>
        <xdr:cNvPr id="6" name="Rectângulo 8">
          <a:extLst>
            <a:ext uri="{FF2B5EF4-FFF2-40B4-BE49-F238E27FC236}">
              <a16:creationId xmlns:a16="http://schemas.microsoft.com/office/drawing/2014/main" id="{5A0C97F1-88BA-4BE8-AAAD-B49DD9A6502E}"/>
            </a:ext>
          </a:extLst>
        </xdr:cNvPr>
        <xdr:cNvSpPr/>
      </xdr:nvSpPr>
      <xdr:spPr>
        <a:xfrm>
          <a:off x="6103620" y="4282440"/>
          <a:ext cx="472440" cy="236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7,5%</a:t>
          </a:r>
        </a:p>
      </xdr:txBody>
    </xdr:sp>
    <xdr:clientData/>
  </xdr:twoCellAnchor>
  <xdr:twoCellAnchor>
    <xdr:from>
      <xdr:col>10</xdr:col>
      <xdr:colOff>123825</xdr:colOff>
      <xdr:row>20</xdr:row>
      <xdr:rowOff>19050</xdr:rowOff>
    </xdr:from>
    <xdr:to>
      <xdr:col>10</xdr:col>
      <xdr:colOff>590550</xdr:colOff>
      <xdr:row>21</xdr:row>
      <xdr:rowOff>66675</xdr:rowOff>
    </xdr:to>
    <xdr:sp macro="" textlink="">
      <xdr:nvSpPr>
        <xdr:cNvPr id="7" name="Rectângulo 9">
          <a:extLst>
            <a:ext uri="{FF2B5EF4-FFF2-40B4-BE49-F238E27FC236}">
              <a16:creationId xmlns:a16="http://schemas.microsoft.com/office/drawing/2014/main" id="{C081510B-4D2F-409E-A40E-2D81B31BCA1F}"/>
            </a:ext>
          </a:extLst>
        </xdr:cNvPr>
        <xdr:cNvSpPr/>
      </xdr:nvSpPr>
      <xdr:spPr>
        <a:xfrm>
          <a:off x="6675120" y="4282440"/>
          <a:ext cx="472440" cy="236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5%</a:t>
          </a:r>
        </a:p>
      </xdr:txBody>
    </xdr:sp>
    <xdr:clientData/>
  </xdr:twoCellAnchor>
  <xdr:twoCellAnchor>
    <xdr:from>
      <xdr:col>11</xdr:col>
      <xdr:colOff>85725</xdr:colOff>
      <xdr:row>20</xdr:row>
      <xdr:rowOff>19050</xdr:rowOff>
    </xdr:from>
    <xdr:to>
      <xdr:col>11</xdr:col>
      <xdr:colOff>552450</xdr:colOff>
      <xdr:row>21</xdr:row>
      <xdr:rowOff>66675</xdr:rowOff>
    </xdr:to>
    <xdr:sp macro="" textlink="">
      <xdr:nvSpPr>
        <xdr:cNvPr id="8" name="Rectângulo 10">
          <a:extLst>
            <a:ext uri="{FF2B5EF4-FFF2-40B4-BE49-F238E27FC236}">
              <a16:creationId xmlns:a16="http://schemas.microsoft.com/office/drawing/2014/main" id="{2BC89C6E-CF4B-4FE3-B7B1-45CB1EDD8CDF}"/>
            </a:ext>
          </a:extLst>
        </xdr:cNvPr>
        <xdr:cNvSpPr/>
      </xdr:nvSpPr>
      <xdr:spPr>
        <a:xfrm>
          <a:off x="7246620" y="4282440"/>
          <a:ext cx="472440" cy="236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2,5%</a:t>
          </a:r>
        </a:p>
      </xdr:txBody>
    </xdr:sp>
    <xdr:clientData/>
  </xdr:twoCellAnchor>
  <xdr:twoCellAnchor editAs="oneCell">
    <xdr:from>
      <xdr:col>17</xdr:col>
      <xdr:colOff>534044</xdr:colOff>
      <xdr:row>4</xdr:row>
      <xdr:rowOff>57150</xdr:rowOff>
    </xdr:from>
    <xdr:to>
      <xdr:col>27</xdr:col>
      <xdr:colOff>484336</xdr:colOff>
      <xdr:row>25</xdr:row>
      <xdr:rowOff>8484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52382052-AD5F-4A10-EC09-F84257C4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63969" y="885825"/>
          <a:ext cx="6046292" cy="43709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</xdr:row>
      <xdr:rowOff>257175</xdr:rowOff>
    </xdr:from>
    <xdr:to>
      <xdr:col>16</xdr:col>
      <xdr:colOff>390526</xdr:colOff>
      <xdr:row>21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3BBB37-CD0A-4D19-9259-35A7BA305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4</xdr:row>
      <xdr:rowOff>200025</xdr:rowOff>
    </xdr:from>
    <xdr:to>
      <xdr:col>10</xdr:col>
      <xdr:colOff>495300</xdr:colOff>
      <xdr:row>4</xdr:row>
      <xdr:rowOff>400050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B20C73E-54D7-43BA-882A-A31319DBEEB2}"/>
            </a:ext>
          </a:extLst>
        </xdr:cNvPr>
        <xdr:cNvSpPr txBox="1"/>
      </xdr:nvSpPr>
      <xdr:spPr>
        <a:xfrm>
          <a:off x="6324600" y="1021080"/>
          <a:ext cx="723900" cy="2057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t-PT" sz="1100" b="1">
              <a:solidFill>
                <a:schemeClr val="tx2"/>
              </a:solidFill>
            </a:rPr>
            <a:t>Homens</a:t>
          </a:r>
        </a:p>
      </xdr:txBody>
    </xdr:sp>
    <xdr:clientData/>
  </xdr:twoCellAnchor>
  <xdr:twoCellAnchor>
    <xdr:from>
      <xdr:col>14</xdr:col>
      <xdr:colOff>47624</xdr:colOff>
      <xdr:row>4</xdr:row>
      <xdr:rowOff>190500</xdr:rowOff>
    </xdr:from>
    <xdr:to>
      <xdr:col>15</xdr:col>
      <xdr:colOff>247649</xdr:colOff>
      <xdr:row>4</xdr:row>
      <xdr:rowOff>400050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D26BFFB-810A-488B-9AE3-2538392F266E}"/>
            </a:ext>
          </a:extLst>
        </xdr:cNvPr>
        <xdr:cNvSpPr txBox="1"/>
      </xdr:nvSpPr>
      <xdr:spPr>
        <a:xfrm>
          <a:off x="9037319" y="1013460"/>
          <a:ext cx="815340" cy="2133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t-PT" sz="1100" b="1">
              <a:solidFill>
                <a:schemeClr val="accent2"/>
              </a:solidFill>
            </a:rPr>
            <a:t>Mulheres</a:t>
          </a:r>
        </a:p>
      </xdr:txBody>
    </xdr:sp>
    <xdr:clientData/>
  </xdr:twoCellAnchor>
  <xdr:twoCellAnchor>
    <xdr:from>
      <xdr:col>8</xdr:col>
      <xdr:colOff>171450</xdr:colOff>
      <xdr:row>20</xdr:row>
      <xdr:rowOff>19050</xdr:rowOff>
    </xdr:from>
    <xdr:to>
      <xdr:col>9</xdr:col>
      <xdr:colOff>28575</xdr:colOff>
      <xdr:row>21</xdr:row>
      <xdr:rowOff>66675</xdr:rowOff>
    </xdr:to>
    <xdr:sp macro="" textlink="">
      <xdr:nvSpPr>
        <xdr:cNvPr id="5" name="Rectângulo 5">
          <a:extLst>
            <a:ext uri="{FF2B5EF4-FFF2-40B4-BE49-F238E27FC236}">
              <a16:creationId xmlns:a16="http://schemas.microsoft.com/office/drawing/2014/main" id="{B158B109-5691-4EA3-A236-19F81DE464FE}"/>
            </a:ext>
          </a:extLst>
        </xdr:cNvPr>
        <xdr:cNvSpPr/>
      </xdr:nvSpPr>
      <xdr:spPr>
        <a:xfrm>
          <a:off x="5509260" y="4282440"/>
          <a:ext cx="464820" cy="236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10%</a:t>
          </a:r>
        </a:p>
      </xdr:txBody>
    </xdr:sp>
    <xdr:clientData/>
  </xdr:twoCellAnchor>
  <xdr:twoCellAnchor>
    <xdr:from>
      <xdr:col>9</xdr:col>
      <xdr:colOff>161925</xdr:colOff>
      <xdr:row>20</xdr:row>
      <xdr:rowOff>19050</xdr:rowOff>
    </xdr:from>
    <xdr:to>
      <xdr:col>10</xdr:col>
      <xdr:colOff>19050</xdr:colOff>
      <xdr:row>21</xdr:row>
      <xdr:rowOff>66675</xdr:rowOff>
    </xdr:to>
    <xdr:sp macro="" textlink="">
      <xdr:nvSpPr>
        <xdr:cNvPr id="6" name="Rectângulo 8">
          <a:extLst>
            <a:ext uri="{FF2B5EF4-FFF2-40B4-BE49-F238E27FC236}">
              <a16:creationId xmlns:a16="http://schemas.microsoft.com/office/drawing/2014/main" id="{06123A81-F1A3-46E7-9F98-E9A196EED5AD}"/>
            </a:ext>
          </a:extLst>
        </xdr:cNvPr>
        <xdr:cNvSpPr/>
      </xdr:nvSpPr>
      <xdr:spPr>
        <a:xfrm>
          <a:off x="6103620" y="4282440"/>
          <a:ext cx="472440" cy="236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7,5%</a:t>
          </a:r>
        </a:p>
      </xdr:txBody>
    </xdr:sp>
    <xdr:clientData/>
  </xdr:twoCellAnchor>
  <xdr:twoCellAnchor>
    <xdr:from>
      <xdr:col>10</xdr:col>
      <xdr:colOff>123825</xdr:colOff>
      <xdr:row>20</xdr:row>
      <xdr:rowOff>19050</xdr:rowOff>
    </xdr:from>
    <xdr:to>
      <xdr:col>10</xdr:col>
      <xdr:colOff>590550</xdr:colOff>
      <xdr:row>21</xdr:row>
      <xdr:rowOff>66675</xdr:rowOff>
    </xdr:to>
    <xdr:sp macro="" textlink="">
      <xdr:nvSpPr>
        <xdr:cNvPr id="7" name="Rectângulo 9">
          <a:extLst>
            <a:ext uri="{FF2B5EF4-FFF2-40B4-BE49-F238E27FC236}">
              <a16:creationId xmlns:a16="http://schemas.microsoft.com/office/drawing/2014/main" id="{CD7D33BB-C6F0-446C-AF26-FD8D34EA1FC4}"/>
            </a:ext>
          </a:extLst>
        </xdr:cNvPr>
        <xdr:cNvSpPr/>
      </xdr:nvSpPr>
      <xdr:spPr>
        <a:xfrm>
          <a:off x="6675120" y="4282440"/>
          <a:ext cx="472440" cy="236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5%</a:t>
          </a:r>
        </a:p>
      </xdr:txBody>
    </xdr:sp>
    <xdr:clientData/>
  </xdr:twoCellAnchor>
  <xdr:twoCellAnchor>
    <xdr:from>
      <xdr:col>11</xdr:col>
      <xdr:colOff>85725</xdr:colOff>
      <xdr:row>20</xdr:row>
      <xdr:rowOff>19050</xdr:rowOff>
    </xdr:from>
    <xdr:to>
      <xdr:col>11</xdr:col>
      <xdr:colOff>552450</xdr:colOff>
      <xdr:row>21</xdr:row>
      <xdr:rowOff>66675</xdr:rowOff>
    </xdr:to>
    <xdr:sp macro="" textlink="">
      <xdr:nvSpPr>
        <xdr:cNvPr id="8" name="Rectângulo 10">
          <a:extLst>
            <a:ext uri="{FF2B5EF4-FFF2-40B4-BE49-F238E27FC236}">
              <a16:creationId xmlns:a16="http://schemas.microsoft.com/office/drawing/2014/main" id="{BDC03F67-C6C3-4DD3-B986-4EE2351FD8EB}"/>
            </a:ext>
          </a:extLst>
        </xdr:cNvPr>
        <xdr:cNvSpPr/>
      </xdr:nvSpPr>
      <xdr:spPr>
        <a:xfrm>
          <a:off x="7246620" y="4282440"/>
          <a:ext cx="472440" cy="236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lang="pt-PT" sz="1050">
              <a:solidFill>
                <a:sysClr val="windowText" lastClr="000000"/>
              </a:solidFill>
            </a:rPr>
            <a:t>2,5%</a:t>
          </a:r>
        </a:p>
      </xdr:txBody>
    </xdr:sp>
    <xdr:clientData/>
  </xdr:twoCellAnchor>
  <xdr:twoCellAnchor editAs="oneCell">
    <xdr:from>
      <xdr:col>16</xdr:col>
      <xdr:colOff>314061</xdr:colOff>
      <xdr:row>3</xdr:row>
      <xdr:rowOff>152400</xdr:rowOff>
    </xdr:from>
    <xdr:to>
      <xdr:col>28</xdr:col>
      <xdr:colOff>446159</xdr:colOff>
      <xdr:row>28</xdr:row>
      <xdr:rowOff>27544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6700833-4033-649A-F85F-3C3585A1F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34386" y="781050"/>
          <a:ext cx="7447298" cy="50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enso2010.ibge.gov.br/sinopseporsetores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enso2010.ibge.gov.br/sinopseporsetores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6EDA-7DFE-49BD-9EAA-5F51AE481FFF}">
  <dimension ref="B2:S25"/>
  <sheetViews>
    <sheetView topLeftCell="E1" workbookViewId="0">
      <selection activeCell="K24" sqref="K24"/>
    </sheetView>
  </sheetViews>
  <sheetFormatPr defaultRowHeight="15" x14ac:dyDescent="0.25"/>
  <cols>
    <col min="1" max="1" width="5.28515625" style="2" customWidth="1"/>
    <col min="2" max="3" width="11.5703125" style="2" customWidth="1"/>
    <col min="4" max="5" width="12" style="2" customWidth="1"/>
    <col min="6" max="7" width="9.28515625" style="2" customWidth="1"/>
    <col min="8" max="16384" width="9.140625" style="2"/>
  </cols>
  <sheetData>
    <row r="2" spans="2:19" ht="18.75" x14ac:dyDescent="0.3">
      <c r="B2" s="1" t="s">
        <v>0</v>
      </c>
      <c r="C2" s="1"/>
      <c r="D2" s="1"/>
      <c r="E2" s="1"/>
      <c r="F2" s="1"/>
      <c r="G2" s="1"/>
      <c r="H2" s="1"/>
      <c r="I2" s="1"/>
    </row>
    <row r="3" spans="2:19" ht="15.75" thickBot="1" x14ac:dyDescent="0.3"/>
    <row r="4" spans="2:19" ht="15.75" customHeight="1" thickBot="1" x14ac:dyDescent="0.3">
      <c r="B4" s="23" t="s">
        <v>5</v>
      </c>
      <c r="C4" s="24"/>
      <c r="D4" s="25" t="s">
        <v>22</v>
      </c>
      <c r="E4" s="26"/>
      <c r="F4" s="26"/>
      <c r="G4" s="27"/>
      <c r="H4" s="28" t="s">
        <v>2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12"/>
    </row>
    <row r="5" spans="2:19" ht="45.75" customHeight="1" x14ac:dyDescent="0.25">
      <c r="B5" s="34" t="s">
        <v>1</v>
      </c>
      <c r="C5" s="35"/>
      <c r="D5" s="9" t="s">
        <v>3</v>
      </c>
      <c r="E5" s="6" t="s">
        <v>4</v>
      </c>
      <c r="F5" s="9" t="s">
        <v>24</v>
      </c>
      <c r="G5" s="6" t="s">
        <v>25</v>
      </c>
      <c r="J5" s="3"/>
      <c r="K5" s="3"/>
      <c r="M5" s="5" t="str">
        <f>D4</f>
        <v>Unidade territorial</v>
      </c>
    </row>
    <row r="6" spans="2:19" ht="15" customHeight="1" x14ac:dyDescent="0.25">
      <c r="B6" s="21" t="s">
        <v>6</v>
      </c>
      <c r="C6" s="22"/>
      <c r="D6" s="10">
        <v>325</v>
      </c>
      <c r="E6" s="7">
        <v>374</v>
      </c>
      <c r="F6" s="17">
        <f>((D6*100)/(D25+E25)/(-1))</f>
        <v>-2.9937361827560798</v>
      </c>
      <c r="G6" s="19">
        <f>(E6*100)/(D25+E25)</f>
        <v>3.445099484156227</v>
      </c>
      <c r="J6" s="3"/>
      <c r="K6" s="3"/>
    </row>
    <row r="7" spans="2:19" ht="15" customHeight="1" x14ac:dyDescent="0.25">
      <c r="B7" s="21" t="s">
        <v>7</v>
      </c>
      <c r="C7" s="22"/>
      <c r="D7" s="10">
        <v>469</v>
      </c>
      <c r="E7" s="7">
        <v>406</v>
      </c>
      <c r="F7" s="17">
        <f>((D7*100)/(D25+E25)/(-1))</f>
        <v>-4.3201915991156961</v>
      </c>
      <c r="G7" s="19">
        <f>(E7*100)/(D25+E25)</f>
        <v>3.7398673544583638</v>
      </c>
      <c r="J7" s="3"/>
      <c r="K7" s="3"/>
    </row>
    <row r="8" spans="2:19" ht="15" customHeight="1" x14ac:dyDescent="0.25">
      <c r="B8" s="21" t="s">
        <v>8</v>
      </c>
      <c r="C8" s="22"/>
      <c r="D8" s="10">
        <v>530</v>
      </c>
      <c r="E8" s="7">
        <v>492</v>
      </c>
      <c r="F8" s="17">
        <f>((D8*100)/(D25+E25)/(-1))</f>
        <v>-4.8820928518791451</v>
      </c>
      <c r="G8" s="19">
        <f>(E8*100)/(D25+E25)</f>
        <v>4.5320560058953578</v>
      </c>
      <c r="J8" s="3"/>
      <c r="K8" s="3"/>
    </row>
    <row r="9" spans="2:19" ht="15" customHeight="1" x14ac:dyDescent="0.25">
      <c r="B9" s="21" t="s">
        <v>9</v>
      </c>
      <c r="C9" s="22"/>
      <c r="D9" s="10">
        <v>427</v>
      </c>
      <c r="E9" s="7">
        <v>418</v>
      </c>
      <c r="F9" s="17">
        <f>((D9*100)/(D25+E25)/(-1))</f>
        <v>-3.9333087693441415</v>
      </c>
      <c r="G9" s="19">
        <f>(E9*100)/(D25+E25)</f>
        <v>3.8504053058216656</v>
      </c>
      <c r="J9" s="3"/>
      <c r="K9" s="3"/>
    </row>
    <row r="10" spans="2:19" ht="15" customHeight="1" x14ac:dyDescent="0.25">
      <c r="B10" s="21" t="s">
        <v>10</v>
      </c>
      <c r="C10" s="22"/>
      <c r="D10" s="10">
        <v>308</v>
      </c>
      <c r="E10" s="7">
        <v>321</v>
      </c>
      <c r="F10" s="17">
        <f>((D10*100)/(D25+E25)/(-1))</f>
        <v>-2.8371407516580693</v>
      </c>
      <c r="G10" s="19">
        <f>(E10*100)/(D25+E25)</f>
        <v>2.9568901989683125</v>
      </c>
      <c r="J10" s="3"/>
      <c r="K10" s="3"/>
    </row>
    <row r="11" spans="2:19" ht="15" customHeight="1" x14ac:dyDescent="0.25">
      <c r="B11" s="21" t="s">
        <v>11</v>
      </c>
      <c r="C11" s="22"/>
      <c r="D11" s="10">
        <v>316</v>
      </c>
      <c r="E11" s="7">
        <v>339</v>
      </c>
      <c r="F11" s="17">
        <f>((D11*100)/(D25+E25)/(-1))</f>
        <v>-2.9108327192336034</v>
      </c>
      <c r="G11" s="19">
        <f>(E11*100)/(D25+E25)</f>
        <v>3.1226971260132648</v>
      </c>
      <c r="J11" s="3"/>
      <c r="K11" s="3"/>
    </row>
    <row r="12" spans="2:19" ht="15" customHeight="1" x14ac:dyDescent="0.25">
      <c r="B12" s="21" t="s">
        <v>12</v>
      </c>
      <c r="C12" s="22"/>
      <c r="D12" s="10">
        <v>280</v>
      </c>
      <c r="E12" s="7">
        <v>318</v>
      </c>
      <c r="F12" s="17">
        <f>((D12*100)/(D25+E25)/(-1))</f>
        <v>-2.5792188651436994</v>
      </c>
      <c r="G12" s="19">
        <f>(E12*100)/(D25+E25)</f>
        <v>2.9292557111274871</v>
      </c>
      <c r="J12" s="3"/>
      <c r="K12" s="3"/>
    </row>
    <row r="13" spans="2:19" ht="15" customHeight="1" x14ac:dyDescent="0.25">
      <c r="B13" s="21" t="s">
        <v>13</v>
      </c>
      <c r="C13" s="22"/>
      <c r="D13" s="10">
        <v>294</v>
      </c>
      <c r="E13" s="7">
        <v>317</v>
      </c>
      <c r="F13" s="17">
        <f>((D13*100)/(D25+E25)/(-1))</f>
        <v>-2.7081798084008843</v>
      </c>
      <c r="G13" s="19">
        <f>(E13*100)/(D25+E25)</f>
        <v>2.9200442151805452</v>
      </c>
      <c r="J13" s="3"/>
      <c r="K13" s="3"/>
    </row>
    <row r="14" spans="2:19" ht="15" customHeight="1" x14ac:dyDescent="0.25">
      <c r="B14" s="21" t="s">
        <v>14</v>
      </c>
      <c r="C14" s="22"/>
      <c r="D14" s="10">
        <v>334</v>
      </c>
      <c r="E14" s="7">
        <v>326</v>
      </c>
      <c r="F14" s="17">
        <f>((D14*100)/(D25+E25)/(-1))</f>
        <v>-3.0766396462785557</v>
      </c>
      <c r="G14" s="19">
        <f>(E14*100)/(D25+E25)</f>
        <v>3.0029476787030212</v>
      </c>
      <c r="J14" s="3"/>
      <c r="K14" s="3"/>
    </row>
    <row r="15" spans="2:19" ht="15" customHeight="1" x14ac:dyDescent="0.25">
      <c r="B15" s="21" t="s">
        <v>15</v>
      </c>
      <c r="C15" s="22"/>
      <c r="D15" s="10">
        <v>333</v>
      </c>
      <c r="E15" s="7">
        <v>385</v>
      </c>
      <c r="F15" s="17">
        <f>((D15*100)/(D25+E25)/(-1))</f>
        <v>-3.0674281503316139</v>
      </c>
      <c r="G15" s="19">
        <f>(E15*100)/(D25+E25)</f>
        <v>3.5464259395725866</v>
      </c>
      <c r="J15" s="3"/>
      <c r="K15" s="3"/>
    </row>
    <row r="16" spans="2:19" ht="15" customHeight="1" x14ac:dyDescent="0.25">
      <c r="B16" s="21" t="s">
        <v>16</v>
      </c>
      <c r="C16" s="22"/>
      <c r="D16" s="10">
        <v>358</v>
      </c>
      <c r="E16" s="7">
        <v>403</v>
      </c>
      <c r="F16" s="17">
        <f>((D16*100)/(D25+E25)/(-1))</f>
        <v>-3.2977155490051584</v>
      </c>
      <c r="G16" s="19">
        <f>(E16*100)/(D25+E25)</f>
        <v>3.7122328666175388</v>
      </c>
      <c r="J16" s="3"/>
      <c r="K16" s="3"/>
    </row>
    <row r="17" spans="2:11" ht="15" customHeight="1" x14ac:dyDescent="0.25">
      <c r="B17" s="21" t="s">
        <v>17</v>
      </c>
      <c r="C17" s="22"/>
      <c r="D17" s="10">
        <v>372</v>
      </c>
      <c r="E17" s="7">
        <v>382</v>
      </c>
      <c r="F17" s="17">
        <f>((D17*100)/(D25+E25)/(-1))</f>
        <v>-3.4266764922623434</v>
      </c>
      <c r="G17" s="19">
        <f>(E17*100)/(D25+E25)</f>
        <v>3.5187914517317611</v>
      </c>
      <c r="J17" s="3"/>
      <c r="K17" s="3"/>
    </row>
    <row r="18" spans="2:11" x14ac:dyDescent="0.25">
      <c r="B18" s="21" t="s">
        <v>18</v>
      </c>
      <c r="C18" s="22"/>
      <c r="D18" s="10">
        <v>345</v>
      </c>
      <c r="E18" s="7">
        <v>393</v>
      </c>
      <c r="F18" s="17">
        <f>((D18*100)/(D25+E25)/(-1))</f>
        <v>-3.1779661016949152</v>
      </c>
      <c r="G18" s="19">
        <f>(E18*100)/(D25+E25)</f>
        <v>3.6201179071481207</v>
      </c>
      <c r="H18" s="4"/>
    </row>
    <row r="19" spans="2:11" x14ac:dyDescent="0.25">
      <c r="B19" s="21" t="s">
        <v>19</v>
      </c>
      <c r="C19" s="22"/>
      <c r="D19" s="10">
        <v>296</v>
      </c>
      <c r="E19" s="7">
        <v>257</v>
      </c>
      <c r="F19" s="17">
        <f>((D19*100)/(D25+E25)/(-1))</f>
        <v>-2.726602800294768</v>
      </c>
      <c r="G19" s="19">
        <f>(E19*100)/(D25+E25)</f>
        <v>2.3673544583640385</v>
      </c>
      <c r="H19" s="4"/>
    </row>
    <row r="20" spans="2:11" x14ac:dyDescent="0.25">
      <c r="B20" s="21" t="s">
        <v>20</v>
      </c>
      <c r="C20" s="22"/>
      <c r="D20" s="10">
        <v>186</v>
      </c>
      <c r="E20" s="7">
        <v>170</v>
      </c>
      <c r="F20" s="17">
        <f>((D20*100)/(D25+E25)/(-1))</f>
        <v>-1.7133382461311717</v>
      </c>
      <c r="G20" s="19">
        <f>(E20*100)/(D25+E25)</f>
        <v>1.5659543109801031</v>
      </c>
      <c r="H20" s="4"/>
    </row>
    <row r="21" spans="2:11" x14ac:dyDescent="0.25">
      <c r="B21" s="21" t="s">
        <v>21</v>
      </c>
      <c r="C21" s="22"/>
      <c r="D21" s="10">
        <v>105</v>
      </c>
      <c r="E21" s="7">
        <v>115</v>
      </c>
      <c r="F21" s="17">
        <f>((D21*100)/(D25+E25)/(-1))</f>
        <v>-0.9672070744288872</v>
      </c>
      <c r="G21" s="19">
        <f>(E21*100)/(D25+E25)</f>
        <v>1.0593220338983051</v>
      </c>
      <c r="H21" s="4"/>
    </row>
    <row r="22" spans="2:11" x14ac:dyDescent="0.25">
      <c r="B22" s="21" t="s">
        <v>26</v>
      </c>
      <c r="C22" s="22"/>
      <c r="D22" s="10">
        <v>63</v>
      </c>
      <c r="E22" s="7">
        <v>84</v>
      </c>
      <c r="F22" s="17">
        <f>((D22*100)/(D25+E25)/(-1))</f>
        <v>-0.58032424465733234</v>
      </c>
      <c r="G22" s="19">
        <f>(E22*100)/(D25+E25)</f>
        <v>0.77376565954310983</v>
      </c>
      <c r="H22" s="4"/>
    </row>
    <row r="23" spans="2:11" ht="15.75" thickBot="1" x14ac:dyDescent="0.3">
      <c r="B23" s="32" t="s">
        <v>27</v>
      </c>
      <c r="C23" s="33"/>
      <c r="D23" s="13">
        <v>3</v>
      </c>
      <c r="E23" s="14">
        <v>12</v>
      </c>
      <c r="F23" s="18">
        <f>((D23*100)/(D25+E25)/(-1))</f>
        <v>-2.763448784082535E-2</v>
      </c>
      <c r="G23" s="20">
        <f>(E23*100)/(D25+E25)</f>
        <v>0.1105379513633014</v>
      </c>
      <c r="H23" s="4"/>
    </row>
    <row r="24" spans="2:11" ht="15.75" thickBot="1" x14ac:dyDescent="0.3"/>
    <row r="25" spans="2:11" ht="15.75" thickBot="1" x14ac:dyDescent="0.3">
      <c r="B25" s="30" t="s">
        <v>23</v>
      </c>
      <c r="C25" s="31"/>
      <c r="D25" s="11">
        <f>SUM(D6:D23)</f>
        <v>5344</v>
      </c>
      <c r="E25" s="8">
        <f>SUM(E6:E23)</f>
        <v>5512</v>
      </c>
      <c r="F25" s="15">
        <f>SUM(F6:F23)</f>
        <v>-49.226234340456898</v>
      </c>
      <c r="G25" s="16">
        <f>SUM(G6:G23)</f>
        <v>50.773765659543109</v>
      </c>
    </row>
  </sheetData>
  <mergeCells count="23">
    <mergeCell ref="B20:C20"/>
    <mergeCell ref="B21:C21"/>
    <mergeCell ref="B22:C22"/>
    <mergeCell ref="B23:C23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4:C4"/>
    <mergeCell ref="D4:G4"/>
    <mergeCell ref="H4:R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27ED-D1CC-4745-9F0E-FF2BB9B3AE75}">
  <dimension ref="B2:S27"/>
  <sheetViews>
    <sheetView topLeftCell="F1" workbookViewId="0">
      <selection activeCell="O32" sqref="O32"/>
    </sheetView>
  </sheetViews>
  <sheetFormatPr defaultRowHeight="15" x14ac:dyDescent="0.25"/>
  <cols>
    <col min="1" max="1" width="5.28515625" style="2" customWidth="1"/>
    <col min="2" max="3" width="11.5703125" style="2" customWidth="1"/>
    <col min="4" max="5" width="12" style="2" customWidth="1"/>
    <col min="6" max="7" width="9.28515625" style="2" customWidth="1"/>
    <col min="8" max="16384" width="9.140625" style="2"/>
  </cols>
  <sheetData>
    <row r="2" spans="2:19" ht="18.75" x14ac:dyDescent="0.3">
      <c r="B2" s="1" t="s">
        <v>0</v>
      </c>
      <c r="C2" s="1"/>
      <c r="D2" s="1"/>
      <c r="E2" s="1"/>
      <c r="F2" s="1"/>
      <c r="G2" s="1"/>
      <c r="H2" s="1"/>
      <c r="I2" s="1"/>
    </row>
    <row r="3" spans="2:19" ht="15.75" thickBot="1" x14ac:dyDescent="0.3"/>
    <row r="4" spans="2:19" ht="15.75" customHeight="1" thickBot="1" x14ac:dyDescent="0.3">
      <c r="B4" s="23" t="s">
        <v>5</v>
      </c>
      <c r="C4" s="24"/>
      <c r="D4" s="25" t="s">
        <v>22</v>
      </c>
      <c r="E4" s="26"/>
      <c r="F4" s="26"/>
      <c r="G4" s="27"/>
      <c r="H4" s="28" t="s">
        <v>2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12"/>
    </row>
    <row r="5" spans="2:19" ht="45.75" customHeight="1" x14ac:dyDescent="0.25">
      <c r="B5" s="34" t="s">
        <v>1</v>
      </c>
      <c r="C5" s="35"/>
      <c r="D5" s="9" t="s">
        <v>3</v>
      </c>
      <c r="E5" s="6" t="s">
        <v>4</v>
      </c>
      <c r="F5" s="9" t="s">
        <v>24</v>
      </c>
      <c r="G5" s="6" t="s">
        <v>25</v>
      </c>
      <c r="J5" s="3"/>
      <c r="K5" s="3"/>
      <c r="M5" s="5" t="str">
        <f>D4</f>
        <v>Unidade territorial</v>
      </c>
    </row>
    <row r="6" spans="2:19" ht="15" customHeight="1" x14ac:dyDescent="0.25">
      <c r="B6" s="21" t="s">
        <v>6</v>
      </c>
      <c r="C6" s="22"/>
      <c r="D6" s="10">
        <v>48</v>
      </c>
      <c r="E6" s="7">
        <v>51</v>
      </c>
      <c r="F6" s="17">
        <f>((D6*100)/(D25+E25)/(-1))</f>
        <v>-1.8823529411764706</v>
      </c>
      <c r="G6" s="19">
        <f>(E6*100)/(D25+E25)</f>
        <v>2</v>
      </c>
      <c r="J6" s="3"/>
      <c r="K6" s="3"/>
    </row>
    <row r="7" spans="2:19" ht="15" customHeight="1" x14ac:dyDescent="0.25">
      <c r="B7" s="21" t="s">
        <v>7</v>
      </c>
      <c r="C7" s="22"/>
      <c r="D7" s="10">
        <v>76</v>
      </c>
      <c r="E7" s="7">
        <v>69</v>
      </c>
      <c r="F7" s="17">
        <f>((D7*100)/(D25+E25)/(-1))</f>
        <v>-2.9803921568627452</v>
      </c>
      <c r="G7" s="19">
        <f>(E7*100)/(D25+E25)</f>
        <v>2.7058823529411766</v>
      </c>
      <c r="J7" s="3"/>
      <c r="K7" s="3"/>
    </row>
    <row r="8" spans="2:19" ht="15" customHeight="1" x14ac:dyDescent="0.25">
      <c r="B8" s="21" t="s">
        <v>8</v>
      </c>
      <c r="C8" s="22"/>
      <c r="D8" s="10">
        <v>88</v>
      </c>
      <c r="E8" s="7">
        <v>75</v>
      </c>
      <c r="F8" s="17">
        <f>((D8*100)/(D25+E25)/(-1))</f>
        <v>-3.4509803921568629</v>
      </c>
      <c r="G8" s="19">
        <f>(E8*100)/(D25+E25)</f>
        <v>2.9411764705882355</v>
      </c>
      <c r="J8" s="3"/>
      <c r="K8" s="3"/>
    </row>
    <row r="9" spans="2:19" ht="15" customHeight="1" x14ac:dyDescent="0.25">
      <c r="B9" s="21" t="s">
        <v>9</v>
      </c>
      <c r="C9" s="22"/>
      <c r="D9" s="10">
        <v>108</v>
      </c>
      <c r="E9" s="7">
        <v>104</v>
      </c>
      <c r="F9" s="17">
        <f>((D9*100)/(D25+E25)/(-1))</f>
        <v>-4.2352941176470589</v>
      </c>
      <c r="G9" s="19">
        <f>(E9*100)/(D25+E25)</f>
        <v>4.0784313725490193</v>
      </c>
      <c r="J9" s="3"/>
      <c r="K9" s="3"/>
    </row>
    <row r="10" spans="2:19" ht="15" customHeight="1" x14ac:dyDescent="0.25">
      <c r="B10" s="21" t="s">
        <v>10</v>
      </c>
      <c r="C10" s="22"/>
      <c r="D10" s="10">
        <v>108</v>
      </c>
      <c r="E10" s="7">
        <v>81</v>
      </c>
      <c r="F10" s="17">
        <f>((D10*100)/(D25+E25)/(-1))</f>
        <v>-4.2352941176470589</v>
      </c>
      <c r="G10" s="19">
        <f>(E10*100)/(D25+E25)</f>
        <v>3.1764705882352939</v>
      </c>
      <c r="J10" s="3"/>
      <c r="K10" s="3"/>
    </row>
    <row r="11" spans="2:19" ht="15" customHeight="1" x14ac:dyDescent="0.25">
      <c r="B11" s="21" t="s">
        <v>11</v>
      </c>
      <c r="C11" s="22"/>
      <c r="D11" s="10">
        <v>79</v>
      </c>
      <c r="E11" s="7">
        <v>74</v>
      </c>
      <c r="F11" s="17">
        <f>((D11*100)/(D25+E25)/(-1))</f>
        <v>-3.0980392156862746</v>
      </c>
      <c r="G11" s="19">
        <f>(E11*100)/(D25+E25)</f>
        <v>2.9019607843137254</v>
      </c>
      <c r="J11" s="3"/>
      <c r="K11" s="3"/>
    </row>
    <row r="12" spans="2:19" ht="15" customHeight="1" x14ac:dyDescent="0.25">
      <c r="B12" s="21" t="s">
        <v>12</v>
      </c>
      <c r="C12" s="22"/>
      <c r="D12" s="10">
        <v>90</v>
      </c>
      <c r="E12" s="7">
        <v>89</v>
      </c>
      <c r="F12" s="17">
        <f>((D12*100)/(D25+E25)/(-1))</f>
        <v>-3.5294117647058822</v>
      </c>
      <c r="G12" s="19">
        <f>(E12*100)/(D25+E25)</f>
        <v>3.4901960784313726</v>
      </c>
      <c r="J12" s="3"/>
      <c r="K12" s="3"/>
    </row>
    <row r="13" spans="2:19" ht="15" customHeight="1" x14ac:dyDescent="0.25">
      <c r="B13" s="21" t="s">
        <v>13</v>
      </c>
      <c r="C13" s="22"/>
      <c r="D13" s="10">
        <v>94</v>
      </c>
      <c r="E13" s="7">
        <v>64</v>
      </c>
      <c r="F13" s="17">
        <f>((D13*100)/(D25+E25)/(-1))</f>
        <v>-3.6862745098039214</v>
      </c>
      <c r="G13" s="19">
        <f>(E13*100)/(D25+E25)</f>
        <v>2.5098039215686274</v>
      </c>
      <c r="J13" s="3"/>
      <c r="K13" s="3"/>
    </row>
    <row r="14" spans="2:19" ht="15" customHeight="1" x14ac:dyDescent="0.25">
      <c r="B14" s="21" t="s">
        <v>14</v>
      </c>
      <c r="C14" s="22"/>
      <c r="D14" s="10">
        <v>90</v>
      </c>
      <c r="E14" s="7">
        <v>107</v>
      </c>
      <c r="F14" s="17">
        <f>((D14*100)/(D25+E25)/(-1))</f>
        <v>-3.5294117647058822</v>
      </c>
      <c r="G14" s="19">
        <f>(E14*100)/(D25+E25)</f>
        <v>4.1960784313725492</v>
      </c>
      <c r="J14" s="3"/>
      <c r="K14" s="3"/>
    </row>
    <row r="15" spans="2:19" ht="15" customHeight="1" x14ac:dyDescent="0.25">
      <c r="B15" s="21" t="s">
        <v>15</v>
      </c>
      <c r="C15" s="22"/>
      <c r="D15" s="10">
        <v>120</v>
      </c>
      <c r="E15" s="7">
        <v>96</v>
      </c>
      <c r="F15" s="17">
        <f>((D15*100)/(D25+E25)/(-1))</f>
        <v>-4.7058823529411766</v>
      </c>
      <c r="G15" s="19">
        <f>(E15*100)/(D25+E25)</f>
        <v>3.7647058823529411</v>
      </c>
      <c r="J15" s="3"/>
      <c r="K15" s="3"/>
    </row>
    <row r="16" spans="2:19" ht="15" customHeight="1" x14ac:dyDescent="0.25">
      <c r="B16" s="21" t="s">
        <v>16</v>
      </c>
      <c r="C16" s="22"/>
      <c r="D16" s="10">
        <v>101</v>
      </c>
      <c r="E16" s="7">
        <v>86</v>
      </c>
      <c r="F16" s="17">
        <f>((D16*100)/(D25+E25)/(-1))</f>
        <v>-3.9607843137254903</v>
      </c>
      <c r="G16" s="19">
        <f>(E16*100)/(D25+E25)</f>
        <v>3.3725490196078431</v>
      </c>
      <c r="J16" s="3"/>
      <c r="K16" s="3"/>
    </row>
    <row r="17" spans="2:19" ht="15" customHeight="1" x14ac:dyDescent="0.25">
      <c r="B17" s="21" t="s">
        <v>17</v>
      </c>
      <c r="C17" s="22"/>
      <c r="D17" s="10">
        <v>99</v>
      </c>
      <c r="E17" s="7">
        <v>73</v>
      </c>
      <c r="F17" s="17">
        <f>((D17*100)/(D25+E25)/(-1))</f>
        <v>-3.8823529411764706</v>
      </c>
      <c r="G17" s="19">
        <f>(E17*100)/(D25+E25)</f>
        <v>2.8627450980392157</v>
      </c>
      <c r="J17" s="3"/>
      <c r="K17" s="3"/>
    </row>
    <row r="18" spans="2:19" x14ac:dyDescent="0.25">
      <c r="B18" s="21" t="s">
        <v>18</v>
      </c>
      <c r="C18" s="22"/>
      <c r="D18" s="10">
        <v>76</v>
      </c>
      <c r="E18" s="7">
        <v>75</v>
      </c>
      <c r="F18" s="17">
        <f>((D18*100)/(D25+E25)/(-1))</f>
        <v>-2.9803921568627452</v>
      </c>
      <c r="G18" s="19">
        <f>(E18*100)/(D25+E25)</f>
        <v>2.9411764705882355</v>
      </c>
      <c r="H18" s="4"/>
    </row>
    <row r="19" spans="2:19" x14ac:dyDescent="0.25">
      <c r="B19" s="21" t="s">
        <v>19</v>
      </c>
      <c r="C19" s="22"/>
      <c r="D19" s="10">
        <v>62</v>
      </c>
      <c r="E19" s="7">
        <v>56</v>
      </c>
      <c r="F19" s="17">
        <f>((D19*100)/(D25+E25)/(-1))</f>
        <v>-2.4313725490196076</v>
      </c>
      <c r="G19" s="19">
        <f>(E19*100)/(D25+E25)</f>
        <v>2.1960784313725492</v>
      </c>
      <c r="H19" s="4"/>
    </row>
    <row r="20" spans="2:19" x14ac:dyDescent="0.25">
      <c r="B20" s="21" t="s">
        <v>20</v>
      </c>
      <c r="C20" s="22"/>
      <c r="D20" s="10">
        <v>49</v>
      </c>
      <c r="E20" s="7">
        <v>47</v>
      </c>
      <c r="F20" s="17">
        <f>((D20*100)/(D25+E25)/(-1))</f>
        <v>-1.9215686274509804</v>
      </c>
      <c r="G20" s="19">
        <f>(E20*100)/(D25+E25)</f>
        <v>1.8431372549019607</v>
      </c>
      <c r="H20" s="4"/>
    </row>
    <row r="21" spans="2:19" x14ac:dyDescent="0.25">
      <c r="B21" s="21" t="s">
        <v>21</v>
      </c>
      <c r="C21" s="22"/>
      <c r="D21" s="10">
        <v>30</v>
      </c>
      <c r="E21" s="7">
        <v>37</v>
      </c>
      <c r="F21" s="17">
        <f>((D21*100)/(D25+E25)/(-1))</f>
        <v>-1.1764705882352942</v>
      </c>
      <c r="G21" s="19">
        <f>(E21*100)/(D25+E25)</f>
        <v>1.4509803921568627</v>
      </c>
      <c r="H21" s="4"/>
    </row>
    <row r="22" spans="2:19" x14ac:dyDescent="0.25">
      <c r="B22" s="21" t="s">
        <v>26</v>
      </c>
      <c r="C22" s="22"/>
      <c r="D22" s="10">
        <v>22</v>
      </c>
      <c r="E22" s="7">
        <v>24</v>
      </c>
      <c r="F22" s="17">
        <f>((D22*100)/(D25+E25)/(-1))</f>
        <v>-0.86274509803921573</v>
      </c>
      <c r="G22" s="19">
        <f>(E22*100)/(D25+E25)</f>
        <v>0.94117647058823528</v>
      </c>
      <c r="H22" s="4"/>
    </row>
    <row r="23" spans="2:19" ht="15.75" thickBot="1" x14ac:dyDescent="0.3">
      <c r="B23" s="32" t="s">
        <v>27</v>
      </c>
      <c r="C23" s="33"/>
      <c r="D23" s="13">
        <v>1</v>
      </c>
      <c r="E23" s="14">
        <v>1</v>
      </c>
      <c r="F23" s="18">
        <f>((D23*100)/(D25+E25)/(-1))</f>
        <v>-3.9215686274509803E-2</v>
      </c>
      <c r="G23" s="20">
        <f>(E23*100)/(D25+E25)</f>
        <v>3.9215686274509803E-2</v>
      </c>
      <c r="H23" s="4"/>
    </row>
    <row r="24" spans="2:19" ht="15.75" thickBot="1" x14ac:dyDescent="0.3"/>
    <row r="25" spans="2:19" ht="15.75" thickBot="1" x14ac:dyDescent="0.3">
      <c r="B25" s="30" t="s">
        <v>23</v>
      </c>
      <c r="C25" s="31"/>
      <c r="D25" s="11">
        <f>SUM(D6:D23)</f>
        <v>1341</v>
      </c>
      <c r="E25" s="8">
        <f>SUM(E6:E23)</f>
        <v>1209</v>
      </c>
      <c r="F25" s="15">
        <f>SUM(F6:F23)</f>
        <v>-52.588235294117645</v>
      </c>
      <c r="G25" s="16">
        <f>SUM(G6:G23)</f>
        <v>47.411764705882348</v>
      </c>
    </row>
    <row r="27" spans="2:19" x14ac:dyDescent="0.25">
      <c r="S27" s="36" t="s">
        <v>28</v>
      </c>
    </row>
  </sheetData>
  <mergeCells count="23">
    <mergeCell ref="B20:C20"/>
    <mergeCell ref="B21:C21"/>
    <mergeCell ref="B22:C22"/>
    <mergeCell ref="B23:C23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4:C4"/>
    <mergeCell ref="D4:G4"/>
    <mergeCell ref="H4:R4"/>
    <mergeCell ref="B5:C5"/>
    <mergeCell ref="B6:C6"/>
    <mergeCell ref="B7:C7"/>
  </mergeCells>
  <hyperlinks>
    <hyperlink ref="S27" r:id="rId1" xr:uid="{8EFEDC44-D2DA-4831-B615-CDAC0FB22AC5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430AC-DCF0-4916-8C8A-0A8268FC0618}">
  <dimension ref="B2:S30"/>
  <sheetViews>
    <sheetView tabSelected="1" workbookViewId="0">
      <selection activeCell="M24" sqref="M24"/>
    </sheetView>
  </sheetViews>
  <sheetFormatPr defaultRowHeight="15" x14ac:dyDescent="0.25"/>
  <cols>
    <col min="1" max="1" width="5.28515625" style="2" customWidth="1"/>
    <col min="2" max="3" width="11.5703125" style="2" customWidth="1"/>
    <col min="4" max="5" width="12" style="2" customWidth="1"/>
    <col min="6" max="7" width="9.28515625" style="2" customWidth="1"/>
    <col min="8" max="16384" width="9.140625" style="2"/>
  </cols>
  <sheetData>
    <row r="2" spans="2:19" ht="18.75" x14ac:dyDescent="0.3">
      <c r="B2" s="1" t="s">
        <v>0</v>
      </c>
      <c r="C2" s="1"/>
      <c r="D2" s="1"/>
      <c r="E2" s="1"/>
      <c r="F2" s="1"/>
      <c r="G2" s="1"/>
      <c r="H2" s="1"/>
      <c r="I2" s="1"/>
    </row>
    <row r="3" spans="2:19" ht="15.75" thickBot="1" x14ac:dyDescent="0.3"/>
    <row r="4" spans="2:19" ht="15.75" customHeight="1" thickBot="1" x14ac:dyDescent="0.3">
      <c r="B4" s="23" t="s">
        <v>5</v>
      </c>
      <c r="C4" s="24"/>
      <c r="D4" s="25" t="s">
        <v>22</v>
      </c>
      <c r="E4" s="26"/>
      <c r="F4" s="26"/>
      <c r="G4" s="27"/>
      <c r="H4" s="28" t="s">
        <v>2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12"/>
    </row>
    <row r="5" spans="2:19" ht="45.75" customHeight="1" x14ac:dyDescent="0.25">
      <c r="B5" s="34" t="s">
        <v>1</v>
      </c>
      <c r="C5" s="35"/>
      <c r="D5" s="9" t="s">
        <v>3</v>
      </c>
      <c r="E5" s="6" t="s">
        <v>4</v>
      </c>
      <c r="F5" s="9" t="s">
        <v>24</v>
      </c>
      <c r="G5" s="6" t="s">
        <v>25</v>
      </c>
      <c r="J5" s="3"/>
      <c r="K5" s="3"/>
      <c r="M5" s="5" t="str">
        <f>D4</f>
        <v>Unidade territorial</v>
      </c>
    </row>
    <row r="6" spans="2:19" ht="15" customHeight="1" x14ac:dyDescent="0.25">
      <c r="B6" s="21" t="s">
        <v>6</v>
      </c>
      <c r="C6" s="22"/>
      <c r="D6" s="10">
        <v>1499</v>
      </c>
      <c r="E6" s="7">
        <v>1394</v>
      </c>
      <c r="F6" s="17">
        <f>((D6*100)/(D25+E25)/(-1))</f>
        <v>-3.6046651436816162</v>
      </c>
      <c r="G6" s="19">
        <f>(E6*100)/(D25+E25)</f>
        <v>3.3521702536972464</v>
      </c>
      <c r="J6" s="3"/>
      <c r="K6" s="3"/>
    </row>
    <row r="7" spans="2:19" ht="15" customHeight="1" x14ac:dyDescent="0.25">
      <c r="B7" s="21" t="s">
        <v>7</v>
      </c>
      <c r="C7" s="22"/>
      <c r="D7" s="10">
        <v>1711</v>
      </c>
      <c r="E7" s="7">
        <v>1657</v>
      </c>
      <c r="F7" s="17">
        <f>((D7*100)/(D25+E25)/(-1))</f>
        <v>-4.114464350126247</v>
      </c>
      <c r="G7" s="19">
        <f>(E7*100)/(D25+E25)</f>
        <v>3.9846098352771433</v>
      </c>
      <c r="J7" s="3"/>
      <c r="K7" s="3"/>
    </row>
    <row r="8" spans="2:19" ht="15" customHeight="1" x14ac:dyDescent="0.25">
      <c r="B8" s="21" t="s">
        <v>8</v>
      </c>
      <c r="C8" s="22"/>
      <c r="D8" s="10">
        <v>1951</v>
      </c>
      <c r="E8" s="7">
        <v>1900</v>
      </c>
      <c r="F8" s="17">
        <f>((D8*100)/(D25+E25)/(-1))</f>
        <v>-4.6915955272333774</v>
      </c>
      <c r="G8" s="19">
        <f>(E8*100)/(D25+E25)</f>
        <v>4.5689551520981126</v>
      </c>
      <c r="J8" s="3"/>
      <c r="K8" s="3"/>
    </row>
    <row r="9" spans="2:19" ht="15" customHeight="1" x14ac:dyDescent="0.25">
      <c r="B9" s="21" t="s">
        <v>9</v>
      </c>
      <c r="C9" s="22"/>
      <c r="D9" s="10">
        <v>1789</v>
      </c>
      <c r="E9" s="7">
        <v>1791</v>
      </c>
      <c r="F9" s="17">
        <f>((D9*100)/(D25+E25)/(-1))</f>
        <v>-4.3020319826860645</v>
      </c>
      <c r="G9" s="19">
        <f>(E9*100)/(D25+E25)</f>
        <v>4.3068414091619571</v>
      </c>
      <c r="J9" s="3"/>
      <c r="K9" s="3"/>
    </row>
    <row r="10" spans="2:19" ht="15" customHeight="1" x14ac:dyDescent="0.25">
      <c r="B10" s="21" t="s">
        <v>10</v>
      </c>
      <c r="C10" s="22"/>
      <c r="D10" s="10">
        <v>1515</v>
      </c>
      <c r="E10" s="7">
        <v>1547</v>
      </c>
      <c r="F10" s="17">
        <f>((D10*100)/(D25+E25)/(-1))</f>
        <v>-3.6431405554887579</v>
      </c>
      <c r="G10" s="19">
        <f>(E10*100)/(D25+E25)</f>
        <v>3.7200913791030419</v>
      </c>
      <c r="J10" s="3"/>
      <c r="K10" s="3"/>
    </row>
    <row r="11" spans="2:19" ht="15" customHeight="1" x14ac:dyDescent="0.25">
      <c r="B11" s="21" t="s">
        <v>11</v>
      </c>
      <c r="C11" s="22"/>
      <c r="D11" s="10">
        <v>1575</v>
      </c>
      <c r="E11" s="7">
        <v>1695</v>
      </c>
      <c r="F11" s="17">
        <f>((D11*100)/(D25+E25)/(-1))</f>
        <v>-3.7874233497655405</v>
      </c>
      <c r="G11" s="19">
        <f>(E11*100)/(D25+E25)</f>
        <v>4.0759889383191057</v>
      </c>
      <c r="J11" s="3"/>
      <c r="K11" s="3"/>
    </row>
    <row r="12" spans="2:19" ht="15" customHeight="1" x14ac:dyDescent="0.25">
      <c r="B12" s="21" t="s">
        <v>12</v>
      </c>
      <c r="C12" s="22"/>
      <c r="D12" s="10">
        <v>1334</v>
      </c>
      <c r="E12" s="7">
        <v>1455</v>
      </c>
      <c r="F12" s="17">
        <f>((D12*100)/(D25+E25)/(-1))</f>
        <v>-3.2078874594204643</v>
      </c>
      <c r="G12" s="19">
        <f>(E12*100)/(D25+E25)</f>
        <v>3.4988577612119753</v>
      </c>
      <c r="J12" s="3"/>
      <c r="K12" s="3"/>
    </row>
    <row r="13" spans="2:19" ht="15" customHeight="1" x14ac:dyDescent="0.25">
      <c r="B13" s="21" t="s">
        <v>13</v>
      </c>
      <c r="C13" s="22"/>
      <c r="D13" s="10">
        <v>1207</v>
      </c>
      <c r="E13" s="7">
        <v>1333</v>
      </c>
      <c r="F13" s="17">
        <f>((D13*100)/(D25+E25)/(-1))</f>
        <v>-2.9024888782012743</v>
      </c>
      <c r="G13" s="19">
        <f>(E13*100)/(D25+E25)</f>
        <v>3.2054827461825179</v>
      </c>
      <c r="J13" s="3"/>
      <c r="K13" s="3"/>
    </row>
    <row r="14" spans="2:19" ht="15" customHeight="1" x14ac:dyDescent="0.25">
      <c r="B14" s="21" t="s">
        <v>14</v>
      </c>
      <c r="C14" s="22"/>
      <c r="D14" s="10">
        <v>1282</v>
      </c>
      <c r="E14" s="7">
        <v>1466</v>
      </c>
      <c r="F14" s="17">
        <f>((D14*100)/(D25+E25)/(-1))</f>
        <v>-3.0828423710472528</v>
      </c>
      <c r="G14" s="19">
        <f>(E14*100)/(D25+E25)</f>
        <v>3.5253096068293854</v>
      </c>
      <c r="J14" s="3"/>
      <c r="K14" s="3"/>
    </row>
    <row r="15" spans="2:19" ht="15" customHeight="1" x14ac:dyDescent="0.25">
      <c r="B15" s="21" t="s">
        <v>15</v>
      </c>
      <c r="C15" s="22"/>
      <c r="D15" s="10">
        <v>1323</v>
      </c>
      <c r="E15" s="7">
        <v>1483</v>
      </c>
      <c r="F15" s="17">
        <f>((D15*100)/(D25+E25)/(-1))</f>
        <v>-3.1814356138030542</v>
      </c>
      <c r="G15" s="19">
        <f>(E15*100)/(D25+E25)</f>
        <v>3.566189731874474</v>
      </c>
      <c r="J15" s="3"/>
      <c r="K15" s="3"/>
    </row>
    <row r="16" spans="2:19" ht="15" customHeight="1" x14ac:dyDescent="0.25">
      <c r="B16" s="21" t="s">
        <v>16</v>
      </c>
      <c r="C16" s="22"/>
      <c r="D16" s="10">
        <v>1262</v>
      </c>
      <c r="E16" s="7">
        <v>1479</v>
      </c>
      <c r="F16" s="17">
        <f>((D16*100)/(D25+E25)/(-1))</f>
        <v>-3.0347481062883253</v>
      </c>
      <c r="G16" s="19">
        <f>(E16*100)/(D25+E25)</f>
        <v>3.5565708789226886</v>
      </c>
      <c r="J16" s="3"/>
      <c r="K16" s="3"/>
    </row>
    <row r="17" spans="2:18" ht="15" customHeight="1" x14ac:dyDescent="0.25">
      <c r="B17" s="21" t="s">
        <v>17</v>
      </c>
      <c r="C17" s="22"/>
      <c r="D17" s="10">
        <v>1112</v>
      </c>
      <c r="E17" s="7">
        <v>1192</v>
      </c>
      <c r="F17" s="17">
        <f>((D17*100)/(D25+E25)/(-1))</f>
        <v>-2.6740411205963688</v>
      </c>
      <c r="G17" s="19">
        <f>(E17*100)/(D25+E25)</f>
        <v>2.8664181796320789</v>
      </c>
      <c r="J17" s="3"/>
      <c r="K17" s="3"/>
    </row>
    <row r="18" spans="2:18" x14ac:dyDescent="0.25">
      <c r="B18" s="21" t="s">
        <v>18</v>
      </c>
      <c r="C18" s="22"/>
      <c r="D18" s="10">
        <v>871</v>
      </c>
      <c r="E18" s="7">
        <v>1021</v>
      </c>
      <c r="F18" s="17">
        <f>((D18*100)/(D25+E25)/(-1))</f>
        <v>-2.0945052302512925</v>
      </c>
      <c r="G18" s="19">
        <f>(E18*100)/(D25+E25)</f>
        <v>2.4552122159432486</v>
      </c>
      <c r="H18" s="4"/>
    </row>
    <row r="19" spans="2:18" x14ac:dyDescent="0.25">
      <c r="B19" s="21" t="s">
        <v>19</v>
      </c>
      <c r="C19" s="22"/>
      <c r="D19" s="10">
        <v>723</v>
      </c>
      <c r="E19" s="7">
        <v>785</v>
      </c>
      <c r="F19" s="17">
        <f>((D19*100)/(D25+E25)/(-1))</f>
        <v>-1.738607671035229</v>
      </c>
      <c r="G19" s="19">
        <f>(E19*100)/(D25+E25)</f>
        <v>1.8876998917879042</v>
      </c>
      <c r="H19" s="4"/>
    </row>
    <row r="20" spans="2:18" x14ac:dyDescent="0.25">
      <c r="B20" s="21" t="s">
        <v>20</v>
      </c>
      <c r="C20" s="22"/>
      <c r="D20" s="10">
        <v>435</v>
      </c>
      <c r="E20" s="7">
        <v>574</v>
      </c>
      <c r="F20" s="17">
        <f>((D20*100)/(D25+E25)/(-1))</f>
        <v>-1.0460502585066731</v>
      </c>
      <c r="G20" s="19">
        <f>(E20*100)/(D25+E25)</f>
        <v>1.3803053985812193</v>
      </c>
      <c r="H20" s="4"/>
    </row>
    <row r="21" spans="2:18" x14ac:dyDescent="0.25">
      <c r="B21" s="21" t="s">
        <v>21</v>
      </c>
      <c r="C21" s="22"/>
      <c r="D21" s="10">
        <v>273</v>
      </c>
      <c r="E21" s="7">
        <v>352</v>
      </c>
      <c r="F21" s="17">
        <f>((D21*100)/(D25+E25)/(-1))</f>
        <v>-0.65648671395936031</v>
      </c>
      <c r="G21" s="19">
        <f>(E21*100)/(D25+E25)</f>
        <v>0.84645905975712399</v>
      </c>
      <c r="H21" s="4"/>
    </row>
    <row r="22" spans="2:18" x14ac:dyDescent="0.25">
      <c r="B22" s="21" t="s">
        <v>26</v>
      </c>
      <c r="C22" s="22"/>
      <c r="D22" s="10">
        <v>213</v>
      </c>
      <c r="E22" s="7">
        <v>316</v>
      </c>
      <c r="F22" s="17">
        <f>((D22*100)/(D25+E25)/(-1))</f>
        <v>-0.51220391968257784</v>
      </c>
      <c r="G22" s="19">
        <f>(E22*100)/(D25+E25)</f>
        <v>0.75988938319105448</v>
      </c>
      <c r="H22" s="4"/>
    </row>
    <row r="23" spans="2:18" ht="15.75" thickBot="1" x14ac:dyDescent="0.3">
      <c r="B23" s="32" t="s">
        <v>27</v>
      </c>
      <c r="C23" s="33"/>
      <c r="D23" s="13">
        <v>20</v>
      </c>
      <c r="E23" s="14">
        <v>50</v>
      </c>
      <c r="F23" s="18">
        <f>((D23*100)/(D25+E25)/(-1))</f>
        <v>-4.8094264758927495E-2</v>
      </c>
      <c r="G23" s="20">
        <f>(E23*100)/(D25+E25)</f>
        <v>0.12023566189731874</v>
      </c>
      <c r="H23" s="4"/>
    </row>
    <row r="24" spans="2:18" ht="15.75" thickBot="1" x14ac:dyDescent="0.3"/>
    <row r="25" spans="2:18" ht="15.75" thickBot="1" x14ac:dyDescent="0.3">
      <c r="B25" s="30" t="s">
        <v>23</v>
      </c>
      <c r="C25" s="31"/>
      <c r="D25" s="11">
        <f>SUM(D6:D23)</f>
        <v>20095</v>
      </c>
      <c r="E25" s="8">
        <f>SUM(E6:E23)</f>
        <v>21490</v>
      </c>
      <c r="F25" s="15">
        <f>SUM(F6:F23)</f>
        <v>-48.322712516532405</v>
      </c>
      <c r="G25" s="16">
        <f>SUM(G6:G23)</f>
        <v>51.677287483467602</v>
      </c>
    </row>
    <row r="30" spans="2:18" x14ac:dyDescent="0.25">
      <c r="R30" s="36" t="s">
        <v>28</v>
      </c>
    </row>
  </sheetData>
  <mergeCells count="23">
    <mergeCell ref="B20:C20"/>
    <mergeCell ref="B21:C21"/>
    <mergeCell ref="B22:C22"/>
    <mergeCell ref="B23:C23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4:C4"/>
    <mergeCell ref="D4:G4"/>
    <mergeCell ref="H4:R4"/>
    <mergeCell ref="B5:C5"/>
    <mergeCell ref="B6:C6"/>
    <mergeCell ref="B7:C7"/>
  </mergeCells>
  <hyperlinks>
    <hyperlink ref="R30" r:id="rId1" xr:uid="{ED941ECE-42EA-44EC-9004-F2A322EEA04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BalnearioPinhal2010</vt:lpstr>
      <vt:lpstr>D.PedroAlcantara2010</vt:lpstr>
      <vt:lpstr>Tramandai2010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</dc:creator>
  <cp:lastModifiedBy>User</cp:lastModifiedBy>
  <dcterms:created xsi:type="dcterms:W3CDTF">2012-05-29T10:58:38Z</dcterms:created>
  <dcterms:modified xsi:type="dcterms:W3CDTF">2023-08-23T20:13:47Z</dcterms:modified>
</cp:coreProperties>
</file>